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7"/>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6">'3000m'!$A$1:$P$49</definedName>
    <definedName name="_xlnm.Print_Area" localSheetId="5">'400m'!$A$1:$P$75</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K24" i="307" l="1"/>
  <c r="L24" i="307"/>
  <c r="M24" i="307"/>
  <c r="N24" i="307"/>
  <c r="K25" i="307"/>
  <c r="L25" i="307"/>
  <c r="M25" i="307"/>
  <c r="N25" i="307"/>
  <c r="K26" i="307"/>
  <c r="L26" i="307"/>
  <c r="M26" i="307"/>
  <c r="N26" i="307"/>
  <c r="K27" i="307"/>
  <c r="L27" i="307"/>
  <c r="M27" i="307"/>
  <c r="N27" i="307"/>
  <c r="K28" i="307"/>
  <c r="L28" i="307"/>
  <c r="M28" i="307"/>
  <c r="N28" i="307"/>
  <c r="K29" i="307"/>
  <c r="L29" i="307"/>
  <c r="M29" i="307"/>
  <c r="N29" i="307"/>
  <c r="K32" i="307"/>
  <c r="L32" i="307"/>
  <c r="M32" i="307"/>
  <c r="N32" i="307"/>
  <c r="K33" i="307"/>
  <c r="L33" i="307"/>
  <c r="M33" i="307"/>
  <c r="N33" i="307"/>
  <c r="K34" i="307"/>
  <c r="L34" i="307"/>
  <c r="M34" i="307"/>
  <c r="N34" i="307"/>
  <c r="K35" i="307"/>
  <c r="L35" i="307"/>
  <c r="M35" i="307"/>
  <c r="N35" i="307"/>
  <c r="K36" i="307"/>
  <c r="L36" i="307"/>
  <c r="M36" i="307"/>
  <c r="N36" i="307"/>
  <c r="K37" i="307"/>
  <c r="L37" i="307"/>
  <c r="M37" i="307"/>
  <c r="N37" i="307"/>
  <c r="K40" i="307"/>
  <c r="L40" i="307"/>
  <c r="M40" i="307"/>
  <c r="N40" i="307"/>
  <c r="K41" i="307"/>
  <c r="L41" i="307"/>
  <c r="M41" i="307"/>
  <c r="N41" i="307"/>
  <c r="K42" i="307"/>
  <c r="L42" i="307"/>
  <c r="M42" i="307"/>
  <c r="N42" i="307"/>
  <c r="K43" i="307"/>
  <c r="L43" i="307"/>
  <c r="M43" i="307"/>
  <c r="N43" i="307"/>
  <c r="K44" i="307"/>
  <c r="L44" i="307"/>
  <c r="M44" i="307"/>
  <c r="N44" i="307"/>
  <c r="K45" i="307"/>
  <c r="L45" i="307"/>
  <c r="M45" i="307"/>
  <c r="N45" i="307"/>
  <c r="K48" i="307"/>
  <c r="L48" i="307"/>
  <c r="M48" i="307"/>
  <c r="N48" i="307"/>
  <c r="K49" i="307"/>
  <c r="L49" i="307"/>
  <c r="M49" i="307"/>
  <c r="N49" i="307"/>
  <c r="K50" i="307"/>
  <c r="L50" i="307"/>
  <c r="M50" i="307"/>
  <c r="N50" i="307"/>
  <c r="K51" i="307"/>
  <c r="L51" i="307"/>
  <c r="M51" i="307"/>
  <c r="N51" i="307"/>
  <c r="K52" i="307"/>
  <c r="L52" i="307"/>
  <c r="M52" i="307"/>
  <c r="N52" i="307"/>
  <c r="K53" i="307"/>
  <c r="L53" i="307"/>
  <c r="M53" i="307"/>
  <c r="N53" i="307"/>
  <c r="K56" i="307"/>
  <c r="L56" i="307"/>
  <c r="M56" i="307"/>
  <c r="N56" i="307"/>
  <c r="K57" i="307"/>
  <c r="L57" i="307"/>
  <c r="M57" i="307"/>
  <c r="N57" i="307"/>
  <c r="K58" i="307"/>
  <c r="L58" i="307"/>
  <c r="M58" i="307"/>
  <c r="N58" i="307"/>
  <c r="K59" i="307"/>
  <c r="L59" i="307"/>
  <c r="M59" i="307"/>
  <c r="N59" i="307"/>
  <c r="K60" i="307"/>
  <c r="L60" i="307"/>
  <c r="M60" i="307"/>
  <c r="N60" i="307"/>
  <c r="K61" i="307"/>
  <c r="L61" i="307"/>
  <c r="M61" i="307"/>
  <c r="N61" i="307"/>
  <c r="K64" i="307"/>
  <c r="L64" i="307"/>
  <c r="M64" i="307"/>
  <c r="N64" i="307"/>
  <c r="K65" i="307"/>
  <c r="L65" i="307"/>
  <c r="M65" i="307"/>
  <c r="N65" i="307"/>
  <c r="K66" i="307"/>
  <c r="L66" i="307"/>
  <c r="M66" i="307"/>
  <c r="N66" i="307"/>
  <c r="K67" i="307"/>
  <c r="L67" i="307"/>
  <c r="M67" i="307"/>
  <c r="N67" i="307"/>
  <c r="K68" i="307"/>
  <c r="L68" i="307"/>
  <c r="M68" i="307"/>
  <c r="N68" i="307"/>
  <c r="K69" i="307"/>
  <c r="L69" i="307"/>
  <c r="M69" i="307"/>
  <c r="N69" i="307"/>
  <c r="A2" i="283" l="1"/>
  <c r="A1" i="283"/>
  <c r="F3" i="283" l="1"/>
  <c r="N3" i="283"/>
  <c r="D4" i="283" l="1"/>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s="1"/>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K14" i="284"/>
  <c r="L42" i="284"/>
  <c r="D152" i="268"/>
  <c r="M53" i="286"/>
  <c r="E161" i="268"/>
  <c r="K13" i="286"/>
  <c r="E467" i="268"/>
  <c r="E450" i="268"/>
  <c r="E122" i="268"/>
  <c r="M18" i="284"/>
  <c r="K51" i="284"/>
  <c r="D479" i="268"/>
  <c r="L9" i="286"/>
  <c r="L20" i="286"/>
  <c r="K52" i="284"/>
  <c r="N54" i="236"/>
  <c r="M39" i="284"/>
  <c r="C165" i="268"/>
  <c r="D126" i="268"/>
  <c r="N59" i="284"/>
  <c r="K27" i="289"/>
  <c r="N69" i="289"/>
  <c r="M46" i="284"/>
  <c r="D27" i="288"/>
  <c r="C492" i="268" s="1"/>
  <c r="C38" i="288"/>
  <c r="M65" i="236"/>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L43" i="286"/>
  <c r="K25" i="284"/>
  <c r="M37" i="289"/>
  <c r="K34" i="289"/>
  <c r="N47" i="284"/>
  <c r="L68" i="289"/>
  <c r="D478" i="268"/>
  <c r="N60" i="286"/>
  <c r="C473" i="268"/>
  <c r="K22" i="284"/>
  <c r="C454" i="268"/>
  <c r="C125" i="268"/>
  <c r="K58" i="284"/>
  <c r="E458" i="268"/>
  <c r="K10" i="289"/>
  <c r="N12" i="289"/>
  <c r="L32" i="284"/>
  <c r="L32" i="286"/>
  <c r="N67" i="289"/>
  <c r="N20" i="289"/>
  <c r="E91" i="268"/>
  <c r="K41" i="289"/>
  <c r="D129" i="268"/>
  <c r="D113" i="268"/>
  <c r="E448" i="268"/>
  <c r="K50" i="289"/>
  <c r="C476" i="268"/>
  <c r="C97" i="268"/>
  <c r="L25" i="289"/>
  <c r="N35" i="289"/>
  <c r="D34" i="288"/>
  <c r="C499" i="268" s="1"/>
  <c r="C103" i="268"/>
  <c r="K37" i="284"/>
  <c r="L63" i="236"/>
  <c r="M33" i="289"/>
  <c r="L24" i="286"/>
  <c r="C465" i="268"/>
  <c r="N32" i="284"/>
  <c r="D166" i="268"/>
  <c r="C185" i="268"/>
  <c r="D131" i="268"/>
  <c r="D154" i="268"/>
  <c r="L37" i="289"/>
  <c r="L35" i="289"/>
  <c r="D466" i="268"/>
  <c r="K57" i="284"/>
  <c r="L18" i="284"/>
  <c r="C159" i="268"/>
  <c r="N36" i="284"/>
  <c r="M5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130" i="268"/>
  <c r="E162" i="268"/>
  <c r="D451" i="268"/>
  <c r="E126" i="268"/>
  <c r="L59" i="236"/>
  <c r="K21" i="286"/>
  <c r="M41" i="286"/>
  <c r="N9" i="284"/>
  <c r="M35" i="236"/>
  <c r="M60" i="284"/>
  <c r="N23" i="284"/>
  <c r="K9" i="286"/>
  <c r="D470" i="268"/>
  <c r="M9" i="284"/>
  <c r="M59" i="236"/>
  <c r="D107" i="268"/>
  <c r="E166" i="268"/>
  <c r="L24" i="284"/>
  <c r="L18" i="289"/>
  <c r="K61" i="236"/>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M54" i="236"/>
  <c r="E95" i="268"/>
  <c r="C88" i="268"/>
  <c r="M61" i="289"/>
  <c r="N53" i="284"/>
  <c r="K68" i="289"/>
  <c r="E154" i="268"/>
  <c r="C470" i="268"/>
  <c r="K61" i="286"/>
  <c r="M41" i="236"/>
  <c r="D459" i="268"/>
  <c r="C450" i="268"/>
  <c r="M24" i="284"/>
  <c r="D475" i="268"/>
  <c r="E86" i="268"/>
  <c r="C486" i="268"/>
  <c r="K42" i="236"/>
  <c r="N41" i="284"/>
  <c r="K59" i="289"/>
  <c r="K39" i="286"/>
  <c r="M38" i="284"/>
  <c r="L64" i="236"/>
  <c r="M43" i="236"/>
  <c r="N51" i="236"/>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F18" i="288"/>
  <c r="E483" i="268" s="1"/>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K48" i="289"/>
  <c r="E182" i="268"/>
  <c r="K52" i="236"/>
  <c r="M60" i="236"/>
  <c r="C467" i="268"/>
  <c r="M54" i="284"/>
  <c r="F21" i="288"/>
  <c r="E486" i="268" s="1"/>
  <c r="C111" i="268"/>
  <c r="F35" i="288"/>
  <c r="E500" i="268" s="1"/>
  <c r="D104" i="268"/>
  <c r="D178" i="268"/>
  <c r="E449" i="268"/>
  <c r="D109" i="268"/>
  <c r="K50" i="236"/>
  <c r="K65" i="286"/>
  <c r="M17" i="289"/>
  <c r="N34" i="286"/>
  <c r="L49" i="286"/>
  <c r="K54" i="236"/>
  <c r="M13" i="289"/>
  <c r="N43" i="286"/>
  <c r="L42" i="286"/>
  <c r="L49" i="289"/>
  <c r="F23" i="288"/>
  <c r="E488" i="268" s="1"/>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M53" i="236"/>
  <c r="N16" i="284"/>
  <c r="C93" i="268"/>
  <c r="E120" i="268"/>
  <c r="M38" i="236"/>
  <c r="K21" i="289"/>
  <c r="C90" i="268"/>
  <c r="K13" i="289"/>
  <c r="L11" i="289"/>
  <c r="K45" i="289"/>
  <c r="L41" i="236"/>
  <c r="D44" i="288"/>
  <c r="C509" i="268" s="1"/>
  <c r="D116" i="268"/>
  <c r="F15" i="288"/>
  <c r="E480" i="268" s="1"/>
  <c r="L45" i="289"/>
  <c r="D124" i="268"/>
  <c r="K45" i="286"/>
  <c r="L19" i="289"/>
  <c r="C160" i="268"/>
  <c r="D481" i="268"/>
  <c r="C91" i="268"/>
  <c r="D181" i="268"/>
  <c r="N19" i="289"/>
  <c r="N9" i="286"/>
  <c r="N51" i="286"/>
  <c r="D118" i="268"/>
  <c r="K23" i="284"/>
  <c r="E88" i="268"/>
  <c r="D487" i="268"/>
  <c r="M51" i="284"/>
  <c r="E175" i="268"/>
  <c r="K16" i="289"/>
  <c r="F31" i="288"/>
  <c r="E496" i="268" s="1"/>
  <c r="M50" i="236"/>
  <c r="L62" i="236"/>
  <c r="D135" i="268"/>
  <c r="E173" i="268"/>
  <c r="D449" i="268"/>
  <c r="M24" i="289"/>
  <c r="N26" i="289"/>
  <c r="M68" i="289"/>
  <c r="D162" i="268"/>
  <c r="L50" i="236"/>
  <c r="M58" i="289"/>
  <c r="K39" i="236"/>
  <c r="E43" i="288"/>
  <c r="D508" i="268" s="1"/>
  <c r="L62" i="286"/>
  <c r="N28" i="284"/>
  <c r="D123" i="268"/>
  <c r="D42" i="288"/>
  <c r="C507" i="268" s="1"/>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M32" i="284"/>
  <c r="K11" i="284"/>
  <c r="D96" i="268"/>
  <c r="D486" i="268"/>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D483" i="268"/>
  <c r="L33" i="286"/>
  <c r="D482" i="268"/>
  <c r="D476" i="268"/>
  <c r="F22" i="288"/>
  <c r="E487" i="268" s="1"/>
  <c r="M64" i="286"/>
  <c r="L31" i="286"/>
  <c r="M31" i="236"/>
  <c r="M53" i="284"/>
  <c r="M39" i="286"/>
  <c r="M29" i="236"/>
  <c r="M29" i="289"/>
  <c r="L44" i="236"/>
  <c r="K40" i="284"/>
  <c r="E114" i="268"/>
  <c r="K8" i="284"/>
  <c r="M34" i="236"/>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K59" i="236"/>
  <c r="M10" i="284"/>
  <c r="E468" i="268"/>
  <c r="L38" i="284"/>
  <c r="F26" i="288"/>
  <c r="E491" i="268" s="1"/>
  <c r="F36" i="288"/>
  <c r="E501" i="268" s="1"/>
  <c r="L52" i="289"/>
  <c r="N44" i="236"/>
  <c r="N13" i="286"/>
  <c r="M48" i="236"/>
  <c r="N19" i="284"/>
  <c r="M49" i="289"/>
  <c r="C468" i="268"/>
  <c r="M42" i="284"/>
  <c r="C110" i="268"/>
  <c r="M11" i="286"/>
  <c r="K15" i="286"/>
  <c r="K38" i="284"/>
  <c r="D40" i="288"/>
  <c r="C505" i="268" s="1"/>
  <c r="D164" i="268"/>
  <c r="C153" i="268"/>
  <c r="C117" i="268"/>
  <c r="C184" i="268"/>
  <c r="M20" i="289"/>
  <c r="C461" i="268"/>
  <c r="F12" i="288"/>
  <c r="E477" i="268" s="1"/>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N30" i="236"/>
  <c r="F17" i="288"/>
  <c r="E482" i="268" s="1"/>
  <c r="E115" i="268"/>
  <c r="E465" i="268"/>
  <c r="C463" i="268"/>
  <c r="D91" i="268"/>
  <c r="L39" i="284"/>
  <c r="E466" i="268"/>
  <c r="N12" i="286"/>
  <c r="D457" i="268"/>
  <c r="M51" i="289"/>
  <c r="E157" i="268"/>
  <c r="E32" i="288"/>
  <c r="D497" i="268" s="1"/>
  <c r="K24" i="284"/>
  <c r="K9" i="284"/>
  <c r="C145" i="268"/>
  <c r="E101" i="268"/>
  <c r="D132" i="268"/>
  <c r="N68" i="289"/>
  <c r="E96" i="268"/>
  <c r="E132" i="268"/>
  <c r="N21" i="289"/>
  <c r="C29" i="288"/>
  <c r="M16" i="284"/>
  <c r="E124" i="268"/>
  <c r="N38" i="236"/>
  <c r="M22" i="284"/>
  <c r="E103" i="268"/>
  <c r="M40" i="289"/>
  <c r="N20" i="286"/>
  <c r="M10" i="289"/>
  <c r="N55" i="286"/>
  <c r="K40" i="289"/>
  <c r="L60" i="236"/>
  <c r="L35" i="236"/>
  <c r="D456" i="268"/>
  <c r="K33" i="284"/>
  <c r="C136" i="268"/>
  <c r="M26" i="289"/>
  <c r="E93" i="268"/>
  <c r="M60" i="286"/>
  <c r="D159" i="268"/>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F16" i="288"/>
  <c r="E481" i="268" s="1"/>
  <c r="C46" i="288"/>
  <c r="L54" i="236"/>
  <c r="N51" i="289"/>
  <c r="M12" i="289"/>
  <c r="C142" i="268"/>
  <c r="K44" i="284"/>
  <c r="K35" i="289"/>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24" i="289"/>
  <c r="N57" i="289"/>
  <c r="F14" i="288"/>
  <c r="E479" i="268" s="1"/>
  <c r="C126" i="268"/>
  <c r="D455" i="268"/>
  <c r="C119" i="268"/>
  <c r="E185" i="268"/>
  <c r="D143" i="268"/>
  <c r="C469" i="268"/>
  <c r="K61" i="284"/>
  <c r="K35" i="236"/>
  <c r="C106" i="268"/>
  <c r="C45" i="288"/>
  <c r="F19" i="288"/>
  <c r="E484" i="268" s="1"/>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M66" i="289"/>
  <c r="D37" i="288"/>
  <c r="C502" i="268" s="1"/>
  <c r="K43" i="286"/>
  <c r="K64" i="289"/>
  <c r="C87" i="268"/>
  <c r="N42" i="289"/>
  <c r="L55" i="284"/>
  <c r="K62" i="236"/>
  <c r="L25" i="284"/>
  <c r="N29" i="289"/>
  <c r="K49" i="286"/>
  <c r="M40" i="286"/>
  <c r="M48" i="286"/>
  <c r="E179" i="268"/>
  <c r="E105" i="268"/>
  <c r="K40" i="286"/>
  <c r="M12" i="286"/>
  <c r="C37" i="288"/>
  <c r="E463" i="268"/>
  <c r="N42" i="286"/>
  <c r="N11" i="286"/>
  <c r="C36" i="288"/>
  <c r="L57" i="289"/>
  <c r="C118" i="268"/>
  <c r="D100" i="268"/>
  <c r="M44" i="289"/>
  <c r="C462" i="268"/>
  <c r="K41" i="286"/>
  <c r="C481" i="268"/>
  <c r="L24" i="289"/>
  <c r="M31" i="286"/>
  <c r="K48" i="236"/>
  <c r="D121" i="268"/>
  <c r="M32" i="236"/>
  <c r="K50" i="286"/>
  <c r="K19" i="284"/>
  <c r="K50" i="284"/>
  <c r="L10" i="284"/>
  <c r="N33" i="284"/>
  <c r="N39" i="284"/>
  <c r="E94" i="268"/>
  <c r="K29" i="286"/>
  <c r="N60" i="284"/>
  <c r="N63" i="236"/>
  <c r="L53" i="284"/>
  <c r="N52" i="236"/>
  <c r="C449" i="268"/>
  <c r="C175" i="268"/>
  <c r="M43" i="284"/>
  <c r="E128" i="268"/>
  <c r="N61" i="284"/>
  <c r="L28" i="286"/>
  <c r="L44" i="286"/>
  <c r="N27" i="284"/>
  <c r="L30" i="286"/>
  <c r="D139" i="268"/>
  <c r="E133" i="268"/>
  <c r="D93" i="268"/>
  <c r="F10" i="288"/>
  <c r="E475" i="268" s="1"/>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L61" i="236"/>
  <c r="N42" i="284"/>
  <c r="M28" i="289"/>
  <c r="M56" i="289"/>
  <c r="E118" i="268"/>
  <c r="L15" i="286"/>
  <c r="M45" i="236"/>
  <c r="N31" i="236"/>
  <c r="D41" i="288"/>
  <c r="C506" i="268" s="1"/>
  <c r="D161" i="268"/>
  <c r="N33" i="286"/>
  <c r="L56" i="284"/>
  <c r="C485" i="268"/>
  <c r="C459" i="268"/>
  <c r="N60" i="289"/>
  <c r="L55" i="236"/>
  <c r="N25" i="286"/>
  <c r="M21" i="286"/>
  <c r="M8" i="284"/>
  <c r="F42" i="288"/>
  <c r="E507" i="268" s="1"/>
  <c r="K19" i="289"/>
  <c r="M51" i="236"/>
  <c r="D485" i="268"/>
  <c r="D168" i="268"/>
  <c r="K20" i="286"/>
  <c r="E135" i="268"/>
  <c r="D29" i="288"/>
  <c r="C494" i="268" s="1"/>
  <c r="L40" i="236"/>
  <c r="K46" i="284"/>
  <c r="N13" i="289"/>
  <c r="L43" i="284"/>
  <c r="L32" i="236"/>
  <c r="M42" i="236"/>
  <c r="C164" i="268"/>
  <c r="N56" i="289"/>
  <c r="M58" i="286"/>
  <c r="C26" i="288"/>
  <c r="D182" i="268"/>
  <c r="M32" i="289"/>
  <c r="C40" i="288"/>
  <c r="N38" i="286"/>
  <c r="E136" i="268"/>
  <c r="L34" i="236"/>
  <c r="L51" i="284"/>
  <c r="L12" i="289"/>
  <c r="C178" i="268"/>
  <c r="K63" i="236"/>
  <c r="L51" i="236"/>
  <c r="K10" i="286"/>
  <c r="L59" i="289"/>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E38" i="288"/>
  <c r="D503" i="268" s="1"/>
  <c r="E146" i="268"/>
  <c r="C171" i="268"/>
  <c r="D35" i="288"/>
  <c r="C500" i="268" s="1"/>
  <c r="C453" i="268"/>
  <c r="C28" i="288"/>
  <c r="N25" i="284"/>
  <c r="D108" i="268"/>
  <c r="E130" i="268"/>
  <c r="M62" i="286"/>
  <c r="N53" i="289"/>
  <c r="C100" i="268"/>
  <c r="E176" i="268"/>
  <c r="L11" i="284"/>
  <c r="K31" i="286"/>
  <c r="L55" i="286"/>
  <c r="D480" i="268"/>
  <c r="N41" i="236"/>
  <c r="L46" i="284"/>
  <c r="K17" i="289"/>
  <c r="M33" i="236"/>
  <c r="C472" i="268"/>
  <c r="M34" i="289"/>
  <c r="K40" i="236"/>
  <c r="C180" i="268"/>
  <c r="E160" i="268"/>
  <c r="N44" i="284"/>
  <c r="N43" i="284"/>
  <c r="D183" i="268"/>
  <c r="L65" i="289"/>
  <c r="D167" i="268"/>
  <c r="K37" i="289"/>
  <c r="M49" i="236"/>
  <c r="D465" i="268"/>
  <c r="C487" i="268"/>
  <c r="N11" i="289"/>
  <c r="K49" i="289"/>
  <c r="C479" i="268"/>
  <c r="M14" i="286"/>
  <c r="K36" i="284"/>
  <c r="N52" i="284"/>
  <c r="C183" i="268"/>
  <c r="D136" i="268"/>
  <c r="K60" i="286"/>
  <c r="C152" i="268"/>
  <c r="M50" i="289"/>
  <c r="E147" i="268"/>
  <c r="L50" i="289"/>
  <c r="L29" i="289"/>
  <c r="M19" i="286"/>
  <c r="D474" i="268"/>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C488" i="268"/>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C474" i="268"/>
  <c r="M61" i="236"/>
  <c r="L10" i="289"/>
  <c r="D140" i="268"/>
  <c r="D448" i="268"/>
  <c r="L58" i="286"/>
  <c r="N39" i="236"/>
  <c r="M27" i="289"/>
  <c r="M18" i="289"/>
  <c r="L52" i="236"/>
  <c r="N18" i="284"/>
  <c r="C146" i="268"/>
  <c r="N48" i="236"/>
  <c r="D142" i="268"/>
  <c r="L53" i="289"/>
  <c r="M41" i="289"/>
  <c r="C133" i="268"/>
  <c r="F29" i="288"/>
  <c r="E494" i="268" s="1"/>
  <c r="D473" i="268"/>
  <c r="N40" i="289"/>
  <c r="N61" i="289"/>
  <c r="L36" i="284"/>
  <c r="N64" i="286"/>
  <c r="M20" i="286"/>
  <c r="D133" i="268"/>
  <c r="E125" i="268"/>
  <c r="N37" i="289"/>
  <c r="E45" i="288"/>
  <c r="D510" i="268" s="1"/>
  <c r="M30" i="236"/>
  <c r="L60" i="286"/>
  <c r="C182" i="268"/>
  <c r="K11" i="289"/>
  <c r="E97" i="268"/>
  <c r="N31" i="286"/>
  <c r="E174" i="268"/>
  <c r="M13" i="284"/>
  <c r="L59" i="284"/>
  <c r="M59" i="289"/>
  <c r="D101" i="268"/>
  <c r="M18" i="286"/>
  <c r="D149" i="268"/>
  <c r="M39" i="236"/>
  <c r="F20" i="288"/>
  <c r="E485" i="268" s="1"/>
  <c r="K12" i="284"/>
  <c r="M21" i="289"/>
  <c r="D177" i="268"/>
  <c r="D176" i="268"/>
  <c r="D141" i="268"/>
  <c r="L29" i="236"/>
  <c r="M57" i="289"/>
  <c r="M45" i="284"/>
  <c r="E159" i="268"/>
  <c r="D151" i="268"/>
  <c r="E116" i="268"/>
  <c r="D99" i="268"/>
  <c r="D171" i="268"/>
  <c r="C167" i="268"/>
  <c r="K38" i="236"/>
  <c r="E106" i="268"/>
  <c r="E119" i="268"/>
  <c r="K26" i="284"/>
  <c r="C466" i="268"/>
  <c r="C482" i="268"/>
  <c r="C127" i="268"/>
  <c r="L28" i="236"/>
  <c r="C99" i="268"/>
  <c r="E470" i="268"/>
  <c r="F27" i="288"/>
  <c r="E492" i="268" s="1"/>
  <c r="D115" i="268"/>
  <c r="E131" i="268"/>
  <c r="F34" i="288"/>
  <c r="E499" i="268" s="1"/>
  <c r="K64" i="236"/>
  <c r="K59" i="286"/>
  <c r="L61" i="289"/>
  <c r="M52" i="289"/>
  <c r="M64" i="289"/>
  <c r="N22" i="286"/>
  <c r="K17" i="284"/>
  <c r="K56" i="284"/>
  <c r="L27" i="289"/>
  <c r="D472" i="268"/>
  <c r="K44" i="286"/>
  <c r="F13" i="288"/>
  <c r="E478" i="268" s="1"/>
  <c r="E42" i="288"/>
  <c r="D507" i="268" s="1"/>
  <c r="L11" i="286"/>
  <c r="F24" i="288"/>
  <c r="E489" i="268" s="1"/>
  <c r="E461" i="268"/>
  <c r="K43" i="289"/>
  <c r="F11" i="288"/>
  <c r="E476" i="268" s="1"/>
  <c r="C170" i="268"/>
  <c r="M38" i="286"/>
  <c r="E141" i="268"/>
  <c r="K62" i="286"/>
  <c r="N58" i="284"/>
  <c r="M25" i="289"/>
  <c r="C34" i="288"/>
  <c r="D90" i="268"/>
  <c r="E110" i="268"/>
  <c r="N41" i="286"/>
  <c r="D155" i="268"/>
  <c r="N23" i="286"/>
  <c r="E92" i="268"/>
  <c r="K61" i="289"/>
  <c r="D87" i="268"/>
  <c r="F45" i="288"/>
  <c r="E510" i="268" s="1"/>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E474" i="268"/>
  <c r="D180" i="268"/>
  <c r="M11" i="289"/>
  <c r="E471" i="268"/>
  <c r="D467" i="268"/>
  <c r="M47" i="284"/>
  <c r="F37" i="288"/>
  <c r="E502" i="268" s="1"/>
  <c r="C144" i="268"/>
  <c r="M61" i="284"/>
  <c r="E117" i="268"/>
  <c r="M51" i="286"/>
  <c r="D488" i="268"/>
  <c r="E47" i="288"/>
  <c r="D512" i="268" s="1"/>
  <c r="N49" i="236"/>
  <c r="M13" i="286"/>
  <c r="L58" i="284"/>
  <c r="N43" i="236"/>
  <c r="K24" i="289"/>
  <c r="C25" i="288"/>
  <c r="D174" i="268"/>
  <c r="K48" i="286"/>
  <c r="K13" i="284"/>
  <c r="L66" i="289"/>
  <c r="E178" i="268"/>
  <c r="C94" i="268"/>
  <c r="N45" i="289"/>
  <c r="N65" i="286"/>
  <c r="N54" i="286"/>
  <c r="K30" i="236"/>
  <c r="L60" i="284"/>
  <c r="C107" i="268"/>
  <c r="K15" i="284"/>
  <c r="D157" i="268"/>
  <c r="D484" i="268"/>
  <c r="E85" i="268"/>
  <c r="D47" i="288"/>
  <c r="C512" i="268" s="1"/>
  <c r="M55" i="284"/>
  <c r="N50" i="236"/>
  <c r="E35" i="288"/>
  <c r="D500" i="268" s="1"/>
  <c r="D170" i="268"/>
  <c r="L13" i="284"/>
  <c r="L54" i="286"/>
  <c r="L41" i="286"/>
  <c r="C187" i="268"/>
  <c r="N21" i="286"/>
  <c r="E113" i="268"/>
  <c r="D28" i="288"/>
  <c r="C493" i="268" s="1"/>
  <c r="E25" i="288"/>
  <c r="D490" i="268" s="1"/>
  <c r="K35" i="28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C484" i="268"/>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C478" i="268"/>
  <c r="K29" i="289"/>
  <c r="E37" i="288"/>
  <c r="D502" i="268" s="1"/>
  <c r="K28" i="236"/>
  <c r="N62" i="286"/>
  <c r="K42" i="289"/>
  <c r="D122" i="268"/>
  <c r="N45" i="236"/>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<sst xmlns="http://schemas.openxmlformats.org/spreadsheetml/2006/main" count="5808" uniqueCount="773">
  <si>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</si>
  <si>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</si>
  <si>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</si>
  <si>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</si>
  <si>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</si>
  <si>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</si>
  <si>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</si>
  <si>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</si>
  <si>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</si>
  <si>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</si>
  <si>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</si>
  <si>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</si>
  <si>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</si>
  <si>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</si>
  <si>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</si>
  <si>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</si>
  <si>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</si>
  <si>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</si>
  <si>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</si>
  <si>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</si>
  <si>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</si>
  <si>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</si>
  <si>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</si>
  <si>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</si>
  <si>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</si>
  <si>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</si>
  <si>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</si>
  <si>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</si>
  <si>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</si>
  <si>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</si>
  <si>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</si>
  <si>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</si>
  <si>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</si>
  <si>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</si>
  <si>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</si>
  <si>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</si>
  <si>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</si>
  <si>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</si>
  <si>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</si>
  <si>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</si>
  <si>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</si>
  <si>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</si>
  <si>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</si>
  <si>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</si>
  <si>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</si>
  <si>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</si>
  <si>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</si>
  <si>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</si>
  <si>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</si>
  <si>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</si>
  <si>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</si>
  <si>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</si>
  <si>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</si>
  <si>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</si>
  <si>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</si>
  <si>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</si>
  <si>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</si>
  <si>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</si>
  <si>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</si>
  <si>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</si>
  <si>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</si>
  <si>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</si>
  <si>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</si>
  <si>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</si>
  <si>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</si>
  <si>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</si>
  <si>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</si>
  <si>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</si>
  <si>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</si>
  <si>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</si>
  <si>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</si>
  <si>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</si>
  <si>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</si>
  <si>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</si>
  <si>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</si>
  <si>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</si>
  <si>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</si>
  <si>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</si>
  <si>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</si>
  <si>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</si>
  <si>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</si>
  <si>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</si>
  <si>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</si>
  <si>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</si>
  <si>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</si>
  <si>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</si>
  <si>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</si>
  <si>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</si>
  <si>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</si>
  <si>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</si>
  <si>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</si>
  <si>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</si>
  <si>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</si>
  <si>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</si>
  <si>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</si>
  <si>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</si>
  <si>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</si>
  <si>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</si>
  <si>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</si>
  <si>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</si>
  <si>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</si>
  <si>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</si>
  <si>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</si>
  <si>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</si>
  <si>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</si>
  <si>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</si>
  <si>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</si>
  <si>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</si>
  <si>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</si>
  <si>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</si>
  <si>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</si>
  <si>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</si>
  <si>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</si>
  <si>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</si>
  <si>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</si>
  <si>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</si>
  <si>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</si>
  <si>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</si>
  <si>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</si>
  <si>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</si>
  <si>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</si>
  <si>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</si>
  <si>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</si>
  <si>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</si>
  <si>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</si>
  <si>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</si>
  <si>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</si>
  <si>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</si>
  <si>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</si>
  <si>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</si>
  <si>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</si>
  <si>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</si>
  <si>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</si>
  <si>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</si>
  <si>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</si>
  <si>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</si>
  <si>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</si>
  <si>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</si>
  <si>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</si>
  <si>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</si>
  <si>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</si>
  <si>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</si>
  <si>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</si>
  <si>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</si>
  <si>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</si>
  <si>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</si>
  <si>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</si>
  <si>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</si>
  <si>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</si>
  <si>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</si>
  <si>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</si>
  <si>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</si>
  <si>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</si>
  <si>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</si>
  <si>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</si>
  <si>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</si>
  <si>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</si>
  <si>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</si>
  <si>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</si>
  <si>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</si>
  <si>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</si>
  <si>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</si>
  <si>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</si>
  <si>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</si>
  <si>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</si>
  <si>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</si>
  <si>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</si>
  <si>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</si>
  <si>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</si>
  <si>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</si>
  <si>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</si>
  <si>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</si>
  <si>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</si>
  <si>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</si>
  <si>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</si>
  <si>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</si>
  <si>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</si>
  <si>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</si>
  <si>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</si>
  <si>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</si>
  <si>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</si>
  <si>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</si>
  <si>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</si>
  <si>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</si>
  <si>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</si>
  <si>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</si>
  <si>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</si>
  <si>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</si>
  <si>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</si>
  <si>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</si>
  <si>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</si>
  <si>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</si>
  <si>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</si>
  <si>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</si>
  <si>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</si>
  <si>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</si>
  <si>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</si>
  <si>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</si>
  <si>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</si>
  <si>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</si>
  <si>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</si>
  <si>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</si>
  <si>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</si>
  <si>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</si>
  <si>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</si>
  <si>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</si>
  <si>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</si>
  <si>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</si>
  <si>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</si>
  <si>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</si>
  <si>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</si>
  <si>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</si>
  <si>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</si>
  <si>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</si>
  <si>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</si>
  <si>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</si>
  <si>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</si>
  <si>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</si>
  <si>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</si>
  <si>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</si>
  <si>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</si>
  <si>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</si>
  <si>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</si>
  <si>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</si>
  <si>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</si>
  <si>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</si>
  <si>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</si>
  <si>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</si>
  <si>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</si>
  <si>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</si>
  <si>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</si>
  <si>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</si>
  <si>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</si>
  <si>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</si>
  <si>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</si>
  <si>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</si>
  <si>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</si>
  <si>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</si>
  <si>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</si>
  <si>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</si>
  <si>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</si>
  <si>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</si>
  <si>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</si>
  <si>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</si>
  <si>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</si>
  <si>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</si>
  <si>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</si>
  <si>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</si>
  <si>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</si>
  <si>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</si>
  <si>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</si>
  <si>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</si>
  <si>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</si>
  <si>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</si>
  <si>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</si>
  <si>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</si>
  <si>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</si>
  <si>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</si>
  <si>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</si>
  <si>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</si>
  <si>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</si>
  <si>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</si>
  <si>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</si>
  <si>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</si>
  <si>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</si>
  <si>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</si>
  <si>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</si>
  <si>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</si>
  <si>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</si>
  <si>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</si>
  <si>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</si>
  <si>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</si>
  <si>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</si>
  <si>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</si>
  <si>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</si>
  <si>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</si>
  <si>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</si>
  <si>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</si>
  <si>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</si>
  <si>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</si>
  <si>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</si>
  <si>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</si>
  <si>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</si>
  <si>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</si>
  <si>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</si>
  <si>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</si>
  <si>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</si>
  <si>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</si>
  <si>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</si>
  <si>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</si>
  <si>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</si>
  <si>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</si>
  <si>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</si>
  <si>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</si>
  <si>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</si>
  <si>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</si>
  <si>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</si>
  <si>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</si>
  <si>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</si>
  <si>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</si>
  <si>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</si>
  <si>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</si>
  <si>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</si>
  <si>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</si>
  <si>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</si>
  <si>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</si>
  <si>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</si>
  <si>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</si>
  <si>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</si>
  <si>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</si>
  <si>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</si>
  <si>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</si>
  <si>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</si>
  <si>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</si>
  <si>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</si>
  <si>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</si>
  <si>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</si>
  <si>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</si>
  <si>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</si>
  <si>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</si>
  <si>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</si>
  <si>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</si>
  <si>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</si>
  <si>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</si>
  <si>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</si>
  <si>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</si>
  <si>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</si>
  <si>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</si>
  <si>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</si>
  <si>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</si>
  <si>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</si>
  <si>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</si>
  <si>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</si>
  <si>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</si>
  <si>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</si>
  <si>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</si>
  <si>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</si>
  <si>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</si>
  <si>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</si>
  <si>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</si>
  <si>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</si>
  <si>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</si>
  <si>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</si>
  <si>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</si>
  <si>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</si>
  <si>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</si>
  <si>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</si>
  <si>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</si>
  <si>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</si>
  <si>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</si>
  <si>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</si>
  <si>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</si>
  <si>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</si>
  <si>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</si>
  <si>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</si>
  <si>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</si>
  <si>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</si>
  <si>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</si>
  <si>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</si>
  <si>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</si>
  <si>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</si>
  <si>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</si>
  <si>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</si>
  <si>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</si>
  <si>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</si>
  <si>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</si>
  <si>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</si>
  <si>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</si>
  <si>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</si>
  <si>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</si>
  <si>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</si>
  <si>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</si>
  <si>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</si>
  <si>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</si>
  <si>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</si>
  <si>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</si>
  <si>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</si>
  <si>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</si>
  <si>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</si>
  <si>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</si>
  <si>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</si>
  <si>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</si>
  <si>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</si>
  <si>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</si>
  <si>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</si>
  <si>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</si>
  <si>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</si>
  <si>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</si>
  <si>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</si>
  <si>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</si>
  <si>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</si>
  <si>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</si>
  <si>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</si>
  <si>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</si>
  <si>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</si>
  <si>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</si>
  <si>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</si>
  <si>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</si>
  <si>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</si>
  <si>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</si>
  <si>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</si>
  <si>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</si>
  <si>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</si>
  <si>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</si>
  <si>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</si>
  <si>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</si>
  <si>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</si>
  <si>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</si>
  <si>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</si>
  <si>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</si>
  <si>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</si>
  <si>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</si>
  <si>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</si>
  <si>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</si>
  <si>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</si>
  <si>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</si>
  <si>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</si>
  <si>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</si>
  <si>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</si>
  <si>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</si>
  <si>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</si>
  <si>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</si>
  <si>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</si>
  <si>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</si>
  <si>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</si>
  <si>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</si>
  <si>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</si>
  <si>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</si>
  <si>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</si>
  <si>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</si>
  <si>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</si>
  <si>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</si>
  <si>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</si>
  <si>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</si>
  <si>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</si>
  <si>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</si>
  <si>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</si>
  <si>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</si>
  <si>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</si>
  <si>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</si>
  <si>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</si>
  <si>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</si>
  <si>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</si>
  <si>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</si>
  <si>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</si>
  <si>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</si>
  <si>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</si>
  <si>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</si>
  <si>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</si>
  <si>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</si>
  <si>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</si>
  <si>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</si>
  <si>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</si>
  <si>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</si>
  <si>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</si>
  <si>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</si>
  <si>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</si>
  <si>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</si>
  <si>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</si>
  <si>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</si>
  <si>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</si>
  <si>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</si>
  <si>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</si>
  <si>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</si>
  <si>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</si>
  <si>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</si>
  <si>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</si>
  <si>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</si>
  <si>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</si>
  <si>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</si>
  <si>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</si>
  <si>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</si>
  <si>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</si>
  <si>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</si>
  <si>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</si>
  <si>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</si>
  <si>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</si>
  <si>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</si>
  <si>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</si>
  <si>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</si>
  <si>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</si>
  <si>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</si>
  <si>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</si>
  <si>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</si>
  <si>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</si>
  <si>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</si>
  <si>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</si>
  <si>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</si>
  <si>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</si>
  <si>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</si>
  <si>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</si>
  <si>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</si>
  <si>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</si>
  <si>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</si>
  <si>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</si>
  <si>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</si>
  <si>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</si>
  <si>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</si>
  <si>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</si>
  <si>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</si>
  <si>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</si>
  <si>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</si>
  <si>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</si>
  <si>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</si>
  <si>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</si>
  <si>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</si>
  <si>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</si>
  <si>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</si>
  <si>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</si>
  <si>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</si>
  <si>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</si>
  <si>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</si>
  <si>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</si>
  <si>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</si>
  <si>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</si>
  <si>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</si>
  <si>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</si>
  <si>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</si>
  <si>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</si>
  <si>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</si>
  <si>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</si>
  <si>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</si>
  <si>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</si>
  <si>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</si>
  <si>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</si>
  <si>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</si>
  <si>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</si>
  <si>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</si>
  <si>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</si>
  <si>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</si>
  <si>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</si>
  <si>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</si>
  <si>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</si>
  <si>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</si>
  <si>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</si>
  <si>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</si>
  <si>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</si>
  <si>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</si>
  <si>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</si>
  <si>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</si>
  <si>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</si>
  <si>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</si>
  <si>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</si>
  <si>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</si>
  <si>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</si>
  <si>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</si>
  <si>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</si>
  <si>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</si>
  <si>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</si>
  <si>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</si>
  <si>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</si>
  <si>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</si>
  <si>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</si>
  <si>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</si>
  <si>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</si>
  <si>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</si>
  <si>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</si>
  <si>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</si>
  <si>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</si>
  <si>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</si>
  <si>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</si>
  <si>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</si>
  <si>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</si>
  <si>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</si>
  <si>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</si>
  <si>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</si>
  <si>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</si>
  <si>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</si>
  <si>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</si>
  <si>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</si>
  <si>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</si>
  <si>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</si>
  <si>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</si>
  <si>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</si>
  <si>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</si>
  <si>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</si>
  <si>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</si>
  <si>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</si>
  <si>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</si>
  <si>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</si>
  <si>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</si>
  <si>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</si>
  <si>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</si>
  <si>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</si>
  <si>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</si>
  <si>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</si>
  <si>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</si>
  <si>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</si>
  <si>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</si>
  <si>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</si>
  <si>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</si>
  <si>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</si>
  <si>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</si>
  <si>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</si>
  <si>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</si>
  <si>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</si>
  <si>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</si>
  <si>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</si>
  <si>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</si>
  <si>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</si>
  <si>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</si>
  <si>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</si>
  <si>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</si>
  <si>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</si>
  <si>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</si>
  <si>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</si>
  <si>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</si>
  <si>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</si>
  <si>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</si>
  <si>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</si>
  <si>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</si>
  <si>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</si>
  <si>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</si>
  <si>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</si>
  <si>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</si>
  <si>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</si>
  <si>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</si>
  <si>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</si>
  <si>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</si>
  <si>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</si>
  <si>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</si>
  <si>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</si>
  <si>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</si>
  <si>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</si>
  <si>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</si>
  <si>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</si>
  <si>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</si>
  <si>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</si>
  <si>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</si>
  <si>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</si>
  <si>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</si>
  <si>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</si>
  <si>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</si>
  <si>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</si>
  <si>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</si>
  <si>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</si>
  <si>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</si>
  <si>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</si>
  <si>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</si>
  <si>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</si>
  <si>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</si>
  <si>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</si>
  <si>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</si>
  <si>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</si>
  <si>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</si>
  <si>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</si>
  <si>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</si>
  <si>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</si>
  <si>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</si>
  <si>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</si>
  <si>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</si>
  <si>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</si>
  <si>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</si>
  <si>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</si>
  <si>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</si>
  <si>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</si>
  <si>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</si>
  <si>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</si>
  <si>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</si>
  <si>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</si>
  <si>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</si>
  <si>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</si>
  <si>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</si>
  <si>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</si>
  <si>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</si>
  <si>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</si>
  <si>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</si>
  <si>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</si>
  <si>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</si>
  <si>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</si>
  <si>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</si>
  <si>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</si>
  <si>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</si>
  <si>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</si>
  <si>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</si>
  <si>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</si>
  <si>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</si>
  <si>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</si>
  <si>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</si>
  <si>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</si>
  <si>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</si>
  <si>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</si>
  <si>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</si>
  <si>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</si>
  <si>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</si>
  <si>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</si>
  <si>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</si>
  <si>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</si>
  <si>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</si>
  <si>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</si>
  <si>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</si>
  <si>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</si>
  <si>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</si>
  <si>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</si>
  <si>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</si>
  <si>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</si>
  <si>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</si>
  <si>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</si>
  <si>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</si>
  <si>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</si>
  <si>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</si>
  <si>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</si>
  <si>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</si>
  <si>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</si>
  <si>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</si>
  <si>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</si>
  <si>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</si>
  <si>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</si>
  <si>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</si>
  <si>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</si>
  <si>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</si>
  <si>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</si>
  <si>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</si>
  <si>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</si>
  <si>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</si>
  <si>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</si>
  <si>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</si>
  <si>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</si>
  <si>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</si>
  <si>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</si>
  <si>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</si>
  <si>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</si>
  <si>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</si>
  <si>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</si>
  <si>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</si>
  <si>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</si>
  <si>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</si>
  <si>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</si>
  <si>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</si>
  <si>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</si>
  <si>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</si>
  <si>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</si>
  <si>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</si>
  <si>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</si>
  <si>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</si>
  <si>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</si>
  <si>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</si>
  <si>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</si>
  <si>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</si>
  <si>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</si>
  <si>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</si>
  <si>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</si>
  <si>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</si>
  <si>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</si>
  <si>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</si>
  <si>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</si>
  <si>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</si>
  <si>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</si>
  <si>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</si>
  <si>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</si>
  <si>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</si>
  <si>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</si>
  <si>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12-14 YAŞ GRUBU</t>
  </si>
  <si>
    <t>ERKEKLER( B1 )</t>
  </si>
  <si>
    <t>2006-2005-2004DOĞUMLU ERKEK</t>
  </si>
  <si>
    <t>18.04.2018-13:40</t>
  </si>
  <si>
    <t>18.04.2018-16:10</t>
  </si>
  <si>
    <t>19.04.2018-10:45</t>
  </si>
  <si>
    <t>19.04.2018-11:10</t>
  </si>
  <si>
    <t>AHMET KAYA</t>
  </si>
  <si>
    <t>ŞEHZADELER ENGELLİLER SK DERNEĞİ</t>
  </si>
  <si>
    <t>AKIN MEŞİNCİ</t>
  </si>
  <si>
    <t>YILDIRIM BLD ALTINOKTA  GÖRME ENG.SK.DERNEĞİ</t>
  </si>
  <si>
    <t>ALİ DEMİRTEPE</t>
  </si>
  <si>
    <t>KONYA GÖRME ENG.SK.</t>
  </si>
  <si>
    <t>FIRAT ÖZDEN</t>
  </si>
  <si>
    <t>MANİSA GÖRME ENG.SK.</t>
  </si>
  <si>
    <t>İBRAHİM EFE KABADAYI</t>
  </si>
  <si>
    <t>SOMUNCUBABA ENGELSİZ SK DERNEĞİ</t>
  </si>
  <si>
    <t>YUSUF ÇELİK</t>
  </si>
  <si>
    <t>MALATYA YEŞİLYURT GÖRME ENGELLİLER SK</t>
  </si>
  <si>
    <t>X</t>
  </si>
  <si>
    <t>DNS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</si>
</sst>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39"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6"/>
      <name val="Cambria"/>
      <family val="1"/>
      <charset val="162"/>
      <scheme val="major"/>
    </font>
    <font>
      <sz val="16"/>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color indexed="10"/>
      <name val="Cambria"/>
      <family val="1"/>
      <charset val="162"/>
      <scheme val="major"/>
    </font>
    <font>
      <b/>
      <sz val="20"/>
      <color theme="1"/>
      <name val="Cambria"/>
      <family val="1"/>
      <charset val="162"/>
      <scheme val="major"/>
    </font>
    <font>
      <b/>
      <sz val="22"/>
      <name val="Cambria"/>
      <family val="1"/>
      <charset val="162"/>
      <scheme val="major"/>
    </font>
    <font>
      <b/>
      <sz val="26"/>
      <name val="Cambria"/>
      <family val="1"/>
      <charset val="162"/>
    </font>
    <font>
      <b/>
      <sz val="18"/>
      <name val="Cambria"/>
      <family val="1"/>
      <charset val="162"/>
    </font>
    <font>
      <b/>
      <sz val="22"/>
      <color theme="1"/>
      <name val="Cambria"/>
      <family val="1"/>
      <charset val="162"/>
      <scheme val="major"/>
    </font>
    <font>
      <b/>
      <sz val="24"/>
      <name val="Cambria"/>
      <family val="1"/>
      <charset val="162"/>
      <scheme val="major"/>
    </font>
    <font>
      <sz val="14"/>
      <color theme="1"/>
      <name val="Cambria"/>
      <family val="1"/>
      <charset val="162"/>
      <scheme val="major"/>
    </font>
    <font>
      <sz val="18"/>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5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1" fontId="125"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4" fontId="126" fillId="0" borderId="11" xfId="36" applyNumberFormat="1" applyFont="1" applyFill="1" applyBorder="1" applyAlignment="1">
      <alignment horizontal="center" vertical="center"/>
    </xf>
    <xf numFmtId="0" fontId="126" fillId="0" borderId="11" xfId="36" applyNumberFormat="1" applyFont="1" applyFill="1" applyBorder="1" applyAlignment="1">
      <alignment horizontal="left" vertical="center" wrapText="1"/>
    </xf>
    <xf numFmtId="1" fontId="132" fillId="0" borderId="11" xfId="36" applyNumberFormat="1" applyFont="1" applyFill="1" applyBorder="1" applyAlignment="1">
      <alignment horizontal="center" vertical="center"/>
    </xf>
    <xf numFmtId="1" fontId="133" fillId="0" borderId="11" xfId="36" applyNumberFormat="1" applyFont="1" applyFill="1" applyBorder="1" applyAlignment="1" applyProtection="1">
      <alignment horizontal="center" vertical="center" wrapText="1"/>
      <protection locked="0"/>
    </xf>
    <xf numFmtId="14" fontId="46" fillId="0" borderId="11" xfId="36" applyNumberFormat="1" applyFont="1" applyFill="1" applyBorder="1" applyAlignment="1" applyProtection="1">
      <alignment horizontal="center" vertical="center" wrapText="1"/>
      <protection locked="0"/>
    </xf>
    <xf numFmtId="0" fontId="46" fillId="0" borderId="11" xfId="36" applyFont="1" applyFill="1" applyBorder="1" applyAlignment="1" applyProtection="1">
      <alignment horizontal="left" vertical="center" wrapText="1"/>
      <protection locked="0"/>
    </xf>
    <xf numFmtId="0" fontId="136" fillId="0" borderId="11" xfId="36" applyFont="1" applyFill="1" applyBorder="1" applyAlignment="1">
      <alignment horizontal="center" vertical="center"/>
    </xf>
    <xf numFmtId="0" fontId="64" fillId="0" borderId="11" xfId="36" applyFont="1" applyFill="1" applyBorder="1" applyAlignment="1">
      <alignment horizontal="left" vertical="center" wrapText="1"/>
    </xf>
    <xf numFmtId="0" fontId="137" fillId="0" borderId="11" xfId="36" applyFont="1" applyFill="1" applyBorder="1" applyAlignment="1">
      <alignment horizontal="left" vertical="center" wrapText="1"/>
    </xf>
    <xf numFmtId="169" fontId="64" fillId="0" borderId="11" xfId="36" applyNumberFormat="1" applyFont="1" applyFill="1" applyBorder="1" applyAlignment="1">
      <alignment horizontal="center" vertical="center"/>
    </xf>
    <xf numFmtId="0" fontId="138" fillId="0" borderId="11" xfId="36" applyFont="1" applyFill="1" applyBorder="1" applyAlignment="1">
      <alignment horizontal="center" vertical="center"/>
    </xf>
    <xf numFmtId="168" fontId="126" fillId="0" borderId="11" xfId="36" applyNumberFormat="1" applyFont="1" applyFill="1" applyBorder="1" applyAlignment="1">
      <alignment horizontal="center" vertical="center"/>
    </xf>
    <xf numFmtId="167" fontId="126" fillId="0" borderId="11" xfId="36" applyNumberFormat="1"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166" fontId="48" fillId="24" borderId="24" xfId="36" applyNumberFormat="1" applyFont="1" applyFill="1" applyBorder="1" applyAlignment="1" applyProtection="1">
      <alignment horizontal="center" vertical="center" wrapText="1"/>
      <protection locked="0"/>
    </xf>
    <xf numFmtId="0" fontId="129" fillId="25" borderId="10" xfId="36" applyNumberFormat="1" applyFont="1" applyFill="1" applyBorder="1" applyAlignment="1" applyProtection="1">
      <alignment horizontal="left" vertical="center" wrapText="1"/>
      <protection locked="0"/>
    </xf>
    <xf numFmtId="49" fontId="127" fillId="25" borderId="10" xfId="36" applyNumberFormat="1" applyFont="1" applyFill="1" applyBorder="1" applyAlignment="1" applyProtection="1">
      <alignment horizontal="center" vertical="center" wrapText="1"/>
      <protection locked="0"/>
    </xf>
    <xf numFmtId="0" fontId="127"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30" fillId="29" borderId="12"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131"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9" fillId="29" borderId="12" xfId="36" applyFont="1" applyFill="1" applyBorder="1" applyAlignment="1" applyProtection="1">
      <alignment horizontal="left" vertical="center" wrapText="1"/>
      <protection locked="0"/>
    </xf>
    <xf numFmtId="0" fontId="128"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18"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35" fillId="29" borderId="0" xfId="36" applyFont="1" applyFill="1" applyBorder="1" applyAlignment="1" applyProtection="1">
      <alignment horizontal="center"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9" fillId="29" borderId="12" xfId="36" applyNumberFormat="1"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2" fontId="78" fillId="33" borderId="11" xfId="36" applyNumberFormat="1" applyFont="1" applyFill="1" applyBorder="1" applyAlignment="1">
      <alignment horizontal="center" textRotation="90" wrapText="1"/>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134" fillId="29" borderId="0" xfId="36"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66" fontId="118" fillId="24" borderId="24"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49" fontId="129" fillId="25" borderId="10" xfId="36" applyNumberFormat="1" applyFont="1" applyFill="1" applyBorder="1" applyAlignment="1" applyProtection="1">
      <alignment horizontal="center" vertical="center" wrapText="1"/>
      <protection locked="0"/>
    </xf>
    <xf numFmtId="14" fontId="129" fillId="29" borderId="12" xfId="36" applyNumberFormat="1" applyFont="1" applyFill="1" applyBorder="1" applyAlignment="1" applyProtection="1">
      <alignment horizontal="left"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xf numFmtId="0" fontId="110" fillId="0" borderId="11" xfId="36" applyFont="1" applyFill="1" applyBorder="1" applyAlignment="1">
      <alignment horizontal="center" vertical="center"/>
    </xf>
    <xf numFmtId="168" fontId="118" fillId="0" borderId="11" xfId="36" applyNumberFormat="1" applyFont="1" applyFill="1" applyBorder="1" applyAlignment="1">
      <alignment horizontal="center" vertical="center"/>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310896" y="7625133"/>
          <a:ext cx="760396" cy="681870"/>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10584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1</xdr:row>
      <xdr:rowOff>21165</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10584</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750094</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74084</xdr:colOff>
      <xdr:row>0</xdr:row>
      <xdr:rowOff>1005418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433917</xdr:colOff>
      <xdr:row>0</xdr:row>
      <xdr:rowOff>42334</xdr:rowOff>
    </xdr:from>
    <xdr:to>
      <xdr:col>15</xdr:col>
      <xdr:colOff>283155</xdr:colOff>
      <xdr:row>0</xdr:row>
      <xdr:rowOff>793751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14000" y="42334"/>
          <a:ext cx="706488" cy="751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A25" sqref="A25:K25"/>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19" t="s">
        <v>750</v>
      </c>
      <c r="B2" s="320"/>
      <c r="C2" s="320"/>
      <c r="D2" s="320"/>
      <c r="E2" s="320"/>
      <c r="F2" s="320"/>
      <c r="G2" s="320"/>
      <c r="H2" s="320"/>
      <c r="I2" s="320"/>
      <c r="J2" s="320"/>
      <c r="K2" s="321"/>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39"/>
      <c r="B12" s="340"/>
      <c r="C12" s="340"/>
      <c r="D12" s="340"/>
      <c r="E12" s="340"/>
      <c r="F12" s="340"/>
      <c r="G12" s="340"/>
      <c r="H12" s="340"/>
      <c r="I12" s="340"/>
      <c r="J12" s="340"/>
      <c r="K12" s="341"/>
    </row>
    <row r="13" spans="1:11" ht="71.25" customHeight="1" x14ac:dyDescent="0.2">
      <c r="A13" s="322"/>
      <c r="B13" s="323"/>
      <c r="C13" s="323"/>
      <c r="D13" s="323"/>
      <c r="E13" s="323"/>
      <c r="F13" s="323"/>
      <c r="G13" s="323"/>
      <c r="H13" s="323"/>
      <c r="I13" s="323"/>
      <c r="J13" s="323"/>
      <c r="K13" s="324"/>
    </row>
    <row r="14" spans="1:11" ht="72" customHeight="1" x14ac:dyDescent="0.2">
      <c r="A14" s="328" t="s">
        <v>738</v>
      </c>
      <c r="B14" s="329"/>
      <c r="C14" s="329"/>
      <c r="D14" s="329"/>
      <c r="E14" s="329"/>
      <c r="F14" s="329"/>
      <c r="G14" s="329"/>
      <c r="H14" s="329"/>
      <c r="I14" s="329"/>
      <c r="J14" s="329"/>
      <c r="K14" s="330"/>
    </row>
    <row r="15" spans="1:11" ht="51.75" customHeight="1" x14ac:dyDescent="0.2">
      <c r="A15" s="325"/>
      <c r="B15" s="326"/>
      <c r="C15" s="326"/>
      <c r="D15" s="326"/>
      <c r="E15" s="326"/>
      <c r="F15" s="326"/>
      <c r="G15" s="326"/>
      <c r="H15" s="326"/>
      <c r="I15" s="326"/>
      <c r="J15" s="326"/>
      <c r="K15" s="327"/>
    </row>
    <row r="16" spans="1:11" x14ac:dyDescent="0.2">
      <c r="A16" s="189"/>
      <c r="B16" s="190"/>
      <c r="C16" s="190"/>
      <c r="D16" s="190"/>
      <c r="E16" s="190"/>
      <c r="F16" s="190"/>
      <c r="G16" s="190"/>
      <c r="H16" s="190"/>
      <c r="I16" s="190"/>
      <c r="J16" s="190"/>
      <c r="K16" s="191"/>
    </row>
    <row r="17" spans="1:11" ht="25.5" x14ac:dyDescent="0.35">
      <c r="A17" s="342"/>
      <c r="B17" s="343"/>
      <c r="C17" s="343"/>
      <c r="D17" s="343"/>
      <c r="E17" s="343"/>
      <c r="F17" s="343"/>
      <c r="G17" s="343"/>
      <c r="H17" s="343"/>
      <c r="I17" s="343"/>
      <c r="J17" s="343"/>
      <c r="K17" s="344"/>
    </row>
    <row r="18" spans="1:11" ht="24.75" customHeight="1" x14ac:dyDescent="0.2">
      <c r="A18" s="336" t="s">
        <v>258</v>
      </c>
      <c r="B18" s="337"/>
      <c r="C18" s="337"/>
      <c r="D18" s="337"/>
      <c r="E18" s="337"/>
      <c r="F18" s="337"/>
      <c r="G18" s="337"/>
      <c r="H18" s="337"/>
      <c r="I18" s="337"/>
      <c r="J18" s="337"/>
      <c r="K18" s="338"/>
    </row>
    <row r="19" spans="1:11" s="36" customFormat="1" ht="35.25" customHeight="1" x14ac:dyDescent="0.2">
      <c r="A19" s="310" t="s">
        <v>254</v>
      </c>
      <c r="B19" s="311"/>
      <c r="C19" s="311"/>
      <c r="D19" s="311"/>
      <c r="E19" s="312"/>
      <c r="F19" s="333" t="s">
        <v>747</v>
      </c>
      <c r="G19" s="334"/>
      <c r="H19" s="334"/>
      <c r="I19" s="334"/>
      <c r="J19" s="334"/>
      <c r="K19" s="335"/>
    </row>
    <row r="20" spans="1:11" s="36" customFormat="1" ht="35.25" customHeight="1" x14ac:dyDescent="0.2">
      <c r="A20" s="313" t="s">
        <v>255</v>
      </c>
      <c r="B20" s="314"/>
      <c r="C20" s="314"/>
      <c r="D20" s="314"/>
      <c r="E20" s="315"/>
      <c r="F20" s="333" t="s">
        <v>748</v>
      </c>
      <c r="G20" s="334"/>
      <c r="H20" s="334"/>
      <c r="I20" s="334"/>
      <c r="J20" s="334"/>
      <c r="K20" s="335"/>
    </row>
    <row r="21" spans="1:11" s="36" customFormat="1" ht="35.25" customHeight="1" x14ac:dyDescent="0.2">
      <c r="A21" s="313" t="s">
        <v>256</v>
      </c>
      <c r="B21" s="314"/>
      <c r="C21" s="314"/>
      <c r="D21" s="314"/>
      <c r="E21" s="315"/>
      <c r="F21" s="333" t="s">
        <v>753</v>
      </c>
      <c r="G21" s="334"/>
      <c r="H21" s="334"/>
      <c r="I21" s="334"/>
      <c r="J21" s="334"/>
      <c r="K21" s="335"/>
    </row>
    <row r="22" spans="1:11" s="36" customFormat="1" ht="35.25" customHeight="1" x14ac:dyDescent="0.2">
      <c r="A22" s="313" t="s">
        <v>257</v>
      </c>
      <c r="B22" s="314"/>
      <c r="C22" s="314"/>
      <c r="D22" s="314"/>
      <c r="E22" s="315"/>
      <c r="F22" s="333" t="s">
        <v>749</v>
      </c>
      <c r="G22" s="334"/>
      <c r="H22" s="334"/>
      <c r="I22" s="334"/>
      <c r="J22" s="334"/>
      <c r="K22" s="335"/>
    </row>
    <row r="23" spans="1:11" s="36" customFormat="1" ht="35.25" customHeight="1" x14ac:dyDescent="0.2">
      <c r="A23" s="316" t="s">
        <v>259</v>
      </c>
      <c r="B23" s="317"/>
      <c r="C23" s="317"/>
      <c r="D23" s="317"/>
      <c r="E23" s="318"/>
      <c r="F23" s="268"/>
      <c r="G23" s="192"/>
      <c r="H23" s="192"/>
      <c r="I23" s="192"/>
      <c r="J23" s="192"/>
      <c r="K23" s="193"/>
    </row>
    <row r="24" spans="1:11" ht="15.75" x14ac:dyDescent="0.25">
      <c r="A24" s="331"/>
      <c r="B24" s="332"/>
      <c r="C24" s="332"/>
      <c r="D24" s="332"/>
      <c r="E24" s="332"/>
      <c r="F24" s="345"/>
      <c r="G24" s="345"/>
      <c r="H24" s="345"/>
      <c r="I24" s="345"/>
      <c r="J24" s="345"/>
      <c r="K24" s="346"/>
    </row>
    <row r="25" spans="1:11" ht="20.25" x14ac:dyDescent="0.3">
      <c r="A25" s="307"/>
      <c r="B25" s="308"/>
      <c r="C25" s="308"/>
      <c r="D25" s="308"/>
      <c r="E25" s="308"/>
      <c r="F25" s="308"/>
      <c r="G25" s="308"/>
      <c r="H25" s="308"/>
      <c r="I25" s="308"/>
      <c r="J25" s="308"/>
      <c r="K25" s="309"/>
    </row>
    <row r="26" spans="1:11" x14ac:dyDescent="0.2">
      <c r="A26" s="189"/>
      <c r="B26" s="190"/>
      <c r="C26" s="190"/>
      <c r="D26" s="190"/>
      <c r="E26" s="190"/>
      <c r="F26" s="190"/>
      <c r="G26" s="190"/>
      <c r="H26" s="190"/>
      <c r="I26" s="190"/>
      <c r="J26" s="190"/>
      <c r="K26" s="191"/>
    </row>
    <row r="27" spans="1:11" ht="20.25" x14ac:dyDescent="0.3">
      <c r="A27" s="304"/>
      <c r="B27" s="305"/>
      <c r="C27" s="305"/>
      <c r="D27" s="305"/>
      <c r="E27" s="305"/>
      <c r="F27" s="305"/>
      <c r="G27" s="305"/>
      <c r="H27" s="305"/>
      <c r="I27" s="305"/>
      <c r="J27" s="305"/>
      <c r="K27" s="306"/>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4" customHeight="1" x14ac:dyDescent="0.2">
      <c r="A3" s="393" t="s">
        <v>279</v>
      </c>
      <c r="B3" s="393"/>
      <c r="C3" s="393"/>
      <c r="D3" s="394" t="str">
        <f>'YARIŞMA PROGRAMI'!D13</f>
        <v>1500 Metre</v>
      </c>
      <c r="E3" s="394"/>
      <c r="F3" s="395" t="s">
        <v>57</v>
      </c>
      <c r="G3" s="395"/>
      <c r="H3" s="11" t="s">
        <v>251</v>
      </c>
      <c r="I3" s="397">
        <f>'YARIŞMA PROGRAMI'!E13</f>
        <v>0</v>
      </c>
      <c r="J3" s="397"/>
      <c r="K3" s="397"/>
      <c r="L3" s="397"/>
      <c r="M3" s="89" t="s">
        <v>252</v>
      </c>
      <c r="N3" s="396">
        <f>('YARIŞMA PROGRAMI'!F13)</f>
        <v>0</v>
      </c>
      <c r="O3" s="396"/>
      <c r="P3" s="396"/>
    </row>
    <row r="4" spans="1:16" s="12" customFormat="1" ht="17.25" customHeight="1" x14ac:dyDescent="0.2">
      <c r="A4" s="398" t="s">
        <v>256</v>
      </c>
      <c r="B4" s="398"/>
      <c r="C4" s="398"/>
      <c r="D4" s="399" t="str">
        <f>'YARIŞMA BİLGİLERİ'!F21</f>
        <v>ERKEKLER( B1 )</v>
      </c>
      <c r="E4" s="399"/>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6"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8" t="s">
        <v>17</v>
      </c>
      <c r="J20" s="369"/>
      <c r="K20" s="369"/>
      <c r="L20" s="369"/>
      <c r="M20" s="369"/>
      <c r="N20" s="369"/>
      <c r="O20" s="369"/>
      <c r="P20" s="370"/>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8" t="s">
        <v>18</v>
      </c>
      <c r="J34" s="369"/>
      <c r="K34" s="369"/>
      <c r="L34" s="369"/>
      <c r="M34" s="369"/>
      <c r="N34" s="369"/>
      <c r="O34" s="369"/>
      <c r="P34" s="370"/>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8" t="s">
        <v>52</v>
      </c>
      <c r="J48" s="369"/>
      <c r="K48" s="369"/>
      <c r="L48" s="369"/>
      <c r="M48" s="369"/>
      <c r="N48" s="369"/>
      <c r="O48" s="369"/>
      <c r="P48" s="370"/>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A1:P1"/>
    <mergeCell ref="A2:P2"/>
    <mergeCell ref="A3:C3"/>
    <mergeCell ref="D3:E3"/>
    <mergeCell ref="F3:G3"/>
    <mergeCell ref="I3:L3"/>
    <mergeCell ref="N3:P3"/>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 customHeight="1" x14ac:dyDescent="0.2">
      <c r="A3" s="393" t="s">
        <v>279</v>
      </c>
      <c r="B3" s="393"/>
      <c r="C3" s="393"/>
      <c r="D3" s="394" t="str">
        <f>'YARIŞMA PROGRAMI'!D14</f>
        <v>4x200 Metre Bayrak</v>
      </c>
      <c r="E3" s="394"/>
      <c r="F3" s="395" t="s">
        <v>57</v>
      </c>
      <c r="G3" s="395"/>
      <c r="H3" s="11" t="s">
        <v>251</v>
      </c>
      <c r="I3" s="441">
        <f>'YARIŞMA PROGRAMI'!E14</f>
        <v>0</v>
      </c>
      <c r="J3" s="397"/>
      <c r="K3" s="397"/>
      <c r="L3" s="397"/>
      <c r="M3" s="283" t="s">
        <v>252</v>
      </c>
      <c r="N3" s="396">
        <f>('YARIŞMA PROGRAMI'!F14)</f>
        <v>0</v>
      </c>
      <c r="O3" s="396"/>
      <c r="P3" s="396"/>
    </row>
    <row r="4" spans="1:16" s="12" customFormat="1" ht="17.25" customHeight="1" x14ac:dyDescent="0.2">
      <c r="A4" s="398" t="s">
        <v>256</v>
      </c>
      <c r="B4" s="398"/>
      <c r="C4" s="398"/>
      <c r="D4" s="399" t="str">
        <f>'YARIŞMA BİLGİLERİ'!F21</f>
        <v>ERKEKLER( B1 )</v>
      </c>
      <c r="E4" s="399"/>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378" t="s">
        <v>15</v>
      </c>
      <c r="G6" s="389" t="s">
        <v>28</v>
      </c>
      <c r="I6" s="368" t="s">
        <v>16</v>
      </c>
      <c r="J6" s="369"/>
      <c r="K6" s="369"/>
      <c r="L6" s="369"/>
      <c r="M6" s="369"/>
      <c r="N6" s="369"/>
      <c r="O6" s="369"/>
      <c r="P6" s="370"/>
    </row>
    <row r="7" spans="1:16" ht="26.25" customHeight="1" x14ac:dyDescent="0.2">
      <c r="A7" s="384"/>
      <c r="B7" s="386"/>
      <c r="C7" s="387"/>
      <c r="D7" s="378"/>
      <c r="E7" s="378"/>
      <c r="F7" s="378"/>
      <c r="G7" s="390"/>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8" t="s">
        <v>17</v>
      </c>
      <c r="J14" s="369"/>
      <c r="K14" s="369"/>
      <c r="L14" s="369"/>
      <c r="M14" s="369"/>
      <c r="N14" s="369"/>
      <c r="O14" s="369"/>
      <c r="P14" s="370"/>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8" t="s">
        <v>18</v>
      </c>
      <c r="J22" s="369"/>
      <c r="K22" s="369"/>
      <c r="L22" s="369"/>
      <c r="M22" s="369"/>
      <c r="N22" s="369"/>
      <c r="O22" s="369"/>
      <c r="P22" s="370"/>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8" t="s">
        <v>52</v>
      </c>
      <c r="J30" s="369"/>
      <c r="K30" s="369"/>
      <c r="L30" s="369"/>
      <c r="M30" s="369"/>
      <c r="N30" s="369"/>
      <c r="O30" s="369"/>
      <c r="P30" s="370"/>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8" t="s">
        <v>53</v>
      </c>
      <c r="J38" s="369"/>
      <c r="K38" s="369"/>
      <c r="L38" s="369"/>
      <c r="M38" s="369"/>
      <c r="N38" s="369"/>
      <c r="O38" s="369"/>
      <c r="P38" s="370"/>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8" t="s">
        <v>54</v>
      </c>
      <c r="J46" s="369"/>
      <c r="K46" s="369"/>
      <c r="L46" s="369"/>
      <c r="M46" s="369"/>
      <c r="N46" s="369"/>
      <c r="O46" s="369"/>
      <c r="P46" s="370"/>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716</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717</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718</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719</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720</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721</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8" t="s">
        <v>56</v>
      </c>
      <c r="J54" s="369"/>
      <c r="K54" s="369"/>
      <c r="L54" s="369"/>
      <c r="M54" s="369"/>
      <c r="N54" s="369"/>
      <c r="O54" s="369"/>
      <c r="P54" s="370"/>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722</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723</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724</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725</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726</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727</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8" t="s">
        <v>274</v>
      </c>
      <c r="J62" s="369"/>
      <c r="K62" s="369"/>
      <c r="L62" s="369"/>
      <c r="M62" s="369"/>
      <c r="N62" s="369"/>
      <c r="O62" s="369"/>
      <c r="P62" s="370"/>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728</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729</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730</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731</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732</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733</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 customHeight="1" x14ac:dyDescent="0.2">
      <c r="A3" s="393" t="s">
        <v>279</v>
      </c>
      <c r="B3" s="393"/>
      <c r="C3" s="393"/>
      <c r="D3" s="442" t="str">
        <f>'YARIŞMA PROGRAMI'!D17</f>
        <v xml:space="preserve">60 Metre Engelli Seçme </v>
      </c>
      <c r="E3" s="442"/>
      <c r="F3" s="395" t="s">
        <v>57</v>
      </c>
      <c r="G3" s="395"/>
      <c r="H3" s="11" t="s">
        <v>251</v>
      </c>
      <c r="I3" s="397">
        <f>'YARIŞMA PROGRAMI'!E17</f>
        <v>0</v>
      </c>
      <c r="J3" s="397"/>
      <c r="K3" s="397"/>
      <c r="L3" s="397"/>
      <c r="M3" s="91" t="s">
        <v>277</v>
      </c>
      <c r="N3" s="396">
        <f>'YARIŞMA PROGRAMI'!F17</f>
        <v>0</v>
      </c>
      <c r="O3" s="396"/>
      <c r="P3" s="396"/>
    </row>
    <row r="4" spans="1:16" s="12" customFormat="1" ht="17.25" customHeight="1" x14ac:dyDescent="0.2">
      <c r="A4" s="398" t="s">
        <v>256</v>
      </c>
      <c r="B4" s="398"/>
      <c r="C4" s="398"/>
      <c r="D4" s="399" t="str">
        <f>'YARIŞMA BİLGİLERİ'!F21</f>
        <v>ERKEKLER( B1 )</v>
      </c>
      <c r="E4" s="399"/>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0">
        <f ca="1">NOW()</f>
        <v>43209.522223263892</v>
      </c>
      <c r="O5" s="400"/>
      <c r="P5" s="400"/>
    </row>
    <row r="6" spans="1:16" s="19" customFormat="1" ht="24" customHeight="1" x14ac:dyDescent="0.2">
      <c r="A6" s="384" t="s">
        <v>12</v>
      </c>
      <c r="B6" s="385" t="s">
        <v>249</v>
      </c>
      <c r="C6" s="387" t="s">
        <v>273</v>
      </c>
      <c r="D6" s="378" t="s">
        <v>14</v>
      </c>
      <c r="E6" s="378" t="s">
        <v>55</v>
      </c>
      <c r="F6" s="378" t="s">
        <v>15</v>
      </c>
      <c r="G6" s="389" t="s">
        <v>28</v>
      </c>
      <c r="I6" s="368" t="s">
        <v>16</v>
      </c>
      <c r="J6" s="369"/>
      <c r="K6" s="369"/>
      <c r="L6" s="369"/>
      <c r="M6" s="369"/>
      <c r="N6" s="369"/>
      <c r="O6" s="369"/>
      <c r="P6" s="370"/>
    </row>
    <row r="7" spans="1:16" ht="24" customHeight="1" x14ac:dyDescent="0.2">
      <c r="A7" s="384"/>
      <c r="B7" s="386"/>
      <c r="C7" s="387"/>
      <c r="D7" s="378"/>
      <c r="E7" s="378"/>
      <c r="F7" s="378"/>
      <c r="G7" s="390"/>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8" t="s">
        <v>17</v>
      </c>
      <c r="J16" s="369"/>
      <c r="K16" s="369"/>
      <c r="L16" s="369"/>
      <c r="M16" s="369"/>
      <c r="N16" s="369"/>
      <c r="O16" s="369"/>
      <c r="P16" s="370"/>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8" t="s">
        <v>18</v>
      </c>
      <c r="J26" s="369"/>
      <c r="K26" s="369"/>
      <c r="L26" s="369"/>
      <c r="M26" s="369"/>
      <c r="N26" s="369"/>
      <c r="O26" s="369"/>
      <c r="P26" s="370"/>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8" t="s">
        <v>52</v>
      </c>
      <c r="J36" s="369"/>
      <c r="K36" s="369"/>
      <c r="L36" s="369"/>
      <c r="M36" s="369"/>
      <c r="N36" s="369"/>
      <c r="O36" s="369"/>
      <c r="P36" s="370"/>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8" t="s">
        <v>53</v>
      </c>
      <c r="J46" s="369"/>
      <c r="K46" s="369"/>
      <c r="L46" s="369"/>
      <c r="M46" s="369"/>
      <c r="N46" s="369"/>
      <c r="O46" s="369"/>
      <c r="P46" s="370"/>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8" t="s">
        <v>54</v>
      </c>
      <c r="J56" s="369"/>
      <c r="K56" s="369"/>
      <c r="L56" s="369"/>
      <c r="M56" s="369"/>
      <c r="N56" s="369"/>
      <c r="O56" s="369"/>
      <c r="P56" s="370"/>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3.25" customHeight="1" x14ac:dyDescent="0.2">
      <c r="A3" s="393" t="s">
        <v>279</v>
      </c>
      <c r="B3" s="393"/>
      <c r="C3" s="393"/>
      <c r="D3" s="394" t="str">
        <f>'YARIŞMA PROGRAMI'!D18</f>
        <v>60 Metre Engelli Final</v>
      </c>
      <c r="E3" s="394"/>
      <c r="F3" s="395" t="s">
        <v>57</v>
      </c>
      <c r="G3" s="395"/>
      <c r="H3" s="11" t="s">
        <v>251</v>
      </c>
      <c r="I3" s="397">
        <f>'YARIŞMA PROGRAMI'!E18</f>
        <v>0</v>
      </c>
      <c r="J3" s="397"/>
      <c r="K3" s="397"/>
      <c r="L3" s="397"/>
      <c r="M3" s="91" t="s">
        <v>277</v>
      </c>
      <c r="N3" s="396">
        <f>'YARIŞMA PROGRAMI'!F18</f>
        <v>0</v>
      </c>
      <c r="O3" s="396"/>
      <c r="P3" s="396"/>
    </row>
    <row r="4" spans="1:16" s="12" customFormat="1" ht="17.25" customHeight="1" x14ac:dyDescent="0.2">
      <c r="A4" s="398" t="s">
        <v>256</v>
      </c>
      <c r="B4" s="398"/>
      <c r="C4" s="398"/>
      <c r="D4" s="399" t="str">
        <f>'YARIŞMA BİLGİLERİ'!F21</f>
        <v>ERKEKLER( B1 )</v>
      </c>
      <c r="E4" s="399"/>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0">
        <f ca="1">NOW()</f>
        <v>43209.522223263892</v>
      </c>
      <c r="O5" s="400"/>
      <c r="P5" s="400"/>
    </row>
    <row r="6" spans="1:16" s="19" customFormat="1" ht="24" customHeight="1" x14ac:dyDescent="0.2">
      <c r="A6" s="384" t="s">
        <v>12</v>
      </c>
      <c r="B6" s="385" t="s">
        <v>249</v>
      </c>
      <c r="C6" s="387" t="s">
        <v>273</v>
      </c>
      <c r="D6" s="378" t="s">
        <v>14</v>
      </c>
      <c r="E6" s="378" t="s">
        <v>55</v>
      </c>
      <c r="F6" s="378" t="s">
        <v>15</v>
      </c>
      <c r="G6" s="389" t="s">
        <v>28</v>
      </c>
      <c r="I6" s="368" t="s">
        <v>455</v>
      </c>
      <c r="J6" s="369"/>
      <c r="K6" s="369"/>
      <c r="L6" s="369"/>
      <c r="M6" s="369"/>
      <c r="N6" s="369"/>
      <c r="O6" s="369"/>
      <c r="P6" s="370"/>
    </row>
    <row r="7" spans="1:16" ht="24" customHeight="1" x14ac:dyDescent="0.2">
      <c r="A7" s="384"/>
      <c r="B7" s="386"/>
      <c r="C7" s="387"/>
      <c r="D7" s="378"/>
      <c r="E7" s="378"/>
      <c r="F7" s="378"/>
      <c r="G7" s="390"/>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G15" sqref="G15:G16"/>
    </sheetView>
  </sheetViews>
  <sheetFormatPr defaultColWidth="9.140625" defaultRowHeight="12.75" x14ac:dyDescent="0.2"/>
  <cols>
    <col min="1" max="1" width="6" style="102" customWidth="1"/>
    <col min="2" max="2" width="16.7109375" style="102" hidden="1" customWidth="1"/>
    <col min="3" max="3" width="9.5703125" style="102" customWidth="1"/>
    <col min="4" max="4" width="13.5703125" style="103" customWidth="1"/>
    <col min="5" max="5" width="33.42578125" style="102" customWidth="1"/>
    <col min="6" max="6" width="51"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0.28515625" style="102" customWidth="1"/>
    <col min="16" max="16" width="9.140625" style="3" customWidth="1"/>
    <col min="17" max="16384" width="9.140625" style="3"/>
  </cols>
  <sheetData>
    <row r="1" spans="1:16" ht="66" customHeight="1" x14ac:dyDescent="0.2">
      <c r="A1" s="443" t="str">
        <f>'100 m'!$A$1</f>
        <v>GÖRME ENGELLİLER SPOR FEDERASYONU                                                                                                                                                                              Türkiye Atletizm Federasyonu
BURSA  Atletizm İl Temsilciliği</v>
      </c>
      <c r="B1" s="443"/>
      <c r="C1" s="443"/>
      <c r="D1" s="443"/>
      <c r="E1" s="443"/>
      <c r="F1" s="443"/>
      <c r="G1" s="443"/>
      <c r="H1" s="443"/>
      <c r="I1" s="443"/>
      <c r="J1" s="443"/>
      <c r="K1" s="443"/>
      <c r="L1" s="443"/>
      <c r="M1" s="443"/>
      <c r="N1" s="443"/>
      <c r="O1" s="443"/>
    </row>
    <row r="2" spans="1:16" ht="25.5" customHeight="1" x14ac:dyDescent="0.2">
      <c r="A2" s="416" t="str">
        <f>'100 m'!$A$2</f>
        <v xml:space="preserve"> GÖRME ENGELLİLER TÜRKİYE ŞAMPİYONASI</v>
      </c>
      <c r="B2" s="416"/>
      <c r="C2" s="416"/>
      <c r="D2" s="416"/>
      <c r="E2" s="416"/>
      <c r="F2" s="416"/>
      <c r="G2" s="416"/>
      <c r="H2" s="416"/>
      <c r="I2" s="416"/>
      <c r="J2" s="416"/>
      <c r="K2" s="416"/>
      <c r="L2" s="416"/>
      <c r="M2" s="416"/>
      <c r="N2" s="416"/>
      <c r="O2" s="416"/>
    </row>
    <row r="3" spans="1:16" s="4" customFormat="1" ht="27" customHeight="1" x14ac:dyDescent="0.2">
      <c r="A3" s="418" t="s">
        <v>279</v>
      </c>
      <c r="B3" s="418"/>
      <c r="C3" s="418"/>
      <c r="D3" s="417" t="str">
        <f>'YARIŞMA PROGRAMI'!D19</f>
        <v>Uzun Atlama</v>
      </c>
      <c r="E3" s="417"/>
      <c r="F3" s="444" t="str">
        <f>'YARIŞMA PROGRAMI'!E19</f>
        <v>2006-2005-2004DOĞUMLU ERKEK</v>
      </c>
      <c r="G3" s="439"/>
      <c r="H3" s="439"/>
      <c r="I3" s="439"/>
      <c r="J3" s="263"/>
      <c r="K3" s="263"/>
      <c r="L3" s="261" t="s">
        <v>451</v>
      </c>
      <c r="M3" s="439" t="str">
        <f>'YARIŞMA PROGRAMI'!F19</f>
        <v>12-14 YAŞ GRUBU</v>
      </c>
      <c r="N3" s="439"/>
      <c r="O3" s="439"/>
    </row>
    <row r="4" spans="1:16" s="4" customFormat="1" ht="17.25" customHeight="1" x14ac:dyDescent="0.2">
      <c r="A4" s="408" t="s">
        <v>280</v>
      </c>
      <c r="B4" s="408"/>
      <c r="C4" s="408"/>
      <c r="D4" s="414" t="str">
        <f>'YARIŞMA BİLGİLERİ'!F21</f>
        <v>ERKEKLER( B1 )</v>
      </c>
      <c r="E4" s="414"/>
      <c r="F4" s="107"/>
      <c r="G4" s="106"/>
      <c r="H4" s="408" t="s">
        <v>278</v>
      </c>
      <c r="I4" s="408"/>
      <c r="J4" s="408"/>
      <c r="K4" s="408"/>
      <c r="L4" s="408"/>
      <c r="M4" s="410" t="s">
        <v>757</v>
      </c>
      <c r="N4" s="410"/>
      <c r="O4" s="410"/>
    </row>
    <row r="5" spans="1:16" ht="15" customHeight="1" x14ac:dyDescent="0.2">
      <c r="A5" s="5"/>
      <c r="B5" s="5"/>
      <c r="C5" s="5"/>
      <c r="D5" s="9"/>
      <c r="E5" s="6"/>
      <c r="F5" s="7"/>
      <c r="G5" s="8"/>
      <c r="H5" s="8"/>
      <c r="I5" s="8"/>
      <c r="J5" s="8"/>
      <c r="K5" s="8"/>
      <c r="L5" s="8"/>
      <c r="M5" s="8"/>
      <c r="N5" s="400">
        <f ca="1">NOW()</f>
        <v>43209.522223263892</v>
      </c>
      <c r="O5" s="400"/>
    </row>
    <row r="6" spans="1:16" ht="15.75" x14ac:dyDescent="0.2">
      <c r="A6" s="411" t="s">
        <v>6</v>
      </c>
      <c r="B6" s="411"/>
      <c r="C6" s="407" t="s">
        <v>248</v>
      </c>
      <c r="D6" s="407" t="s">
        <v>282</v>
      </c>
      <c r="E6" s="411" t="s">
        <v>7</v>
      </c>
      <c r="F6" s="411" t="s">
        <v>55</v>
      </c>
      <c r="G6" s="412" t="s">
        <v>44</v>
      </c>
      <c r="H6" s="412"/>
      <c r="I6" s="412"/>
      <c r="J6" s="412"/>
      <c r="K6" s="412"/>
      <c r="L6" s="412"/>
      <c r="M6" s="412"/>
      <c r="N6" s="437" t="s">
        <v>8</v>
      </c>
      <c r="O6" s="437" t="s">
        <v>452</v>
      </c>
    </row>
    <row r="7" spans="1:16" ht="21.75" customHeight="1" x14ac:dyDescent="0.2">
      <c r="A7" s="411"/>
      <c r="B7" s="411"/>
      <c r="C7" s="407"/>
      <c r="D7" s="407"/>
      <c r="E7" s="411"/>
      <c r="F7" s="411"/>
      <c r="G7" s="108">
        <v>1</v>
      </c>
      <c r="H7" s="108">
        <v>2</v>
      </c>
      <c r="I7" s="108">
        <v>3</v>
      </c>
      <c r="J7" s="266" t="s">
        <v>453</v>
      </c>
      <c r="K7" s="262">
        <v>4</v>
      </c>
      <c r="L7" s="262">
        <v>5</v>
      </c>
      <c r="M7" s="262">
        <v>6</v>
      </c>
      <c r="N7" s="438"/>
      <c r="O7" s="438"/>
    </row>
    <row r="8" spans="1:16" s="95" customFormat="1" ht="45" customHeight="1" x14ac:dyDescent="0.2">
      <c r="A8" s="109">
        <v>1</v>
      </c>
      <c r="B8" s="110" t="s">
        <v>548</v>
      </c>
      <c r="C8" s="294">
        <v>46</v>
      </c>
      <c r="D8" s="295">
        <v>38356</v>
      </c>
      <c r="E8" s="296" t="s">
        <v>767</v>
      </c>
      <c r="F8" s="296" t="s">
        <v>768</v>
      </c>
      <c r="G8" s="205">
        <v>141</v>
      </c>
      <c r="H8" s="205" t="s">
        <v>771</v>
      </c>
      <c r="I8" s="205" t="s">
        <v>771</v>
      </c>
      <c r="J8" s="270">
        <f>IF(COUNT(G8:I8)=0,"",MAX(G8:I8))</f>
        <v>141</v>
      </c>
      <c r="K8" s="271" t="s">
        <v>771</v>
      </c>
      <c r="L8" s="271"/>
      <c r="M8" s="271"/>
      <c r="N8" s="270">
        <f>MAX(G8:M8)</f>
        <v>141</v>
      </c>
      <c r="O8" s="113"/>
    </row>
    <row r="9" spans="1:16" s="95" customFormat="1" ht="45" customHeight="1" x14ac:dyDescent="0.2">
      <c r="A9" s="109">
        <v>2</v>
      </c>
      <c r="B9" s="110" t="s">
        <v>549</v>
      </c>
      <c r="C9" s="294">
        <v>33</v>
      </c>
      <c r="D9" s="295">
        <v>38502</v>
      </c>
      <c r="E9" s="296" t="s">
        <v>769</v>
      </c>
      <c r="F9" s="296" t="s">
        <v>770</v>
      </c>
      <c r="G9" s="205">
        <v>122</v>
      </c>
      <c r="H9" s="205" t="s">
        <v>771</v>
      </c>
      <c r="I9" s="205" t="s">
        <v>771</v>
      </c>
      <c r="J9" s="270">
        <f t="shared" ref="J9:J47" si="0">IF(COUNT(G9:I9)=0,"",MAX(G9:I9))</f>
        <v>122</v>
      </c>
      <c r="K9" s="271" t="s">
        <v>771</v>
      </c>
      <c r="L9" s="271"/>
      <c r="M9" s="271"/>
      <c r="N9" s="270">
        <f t="shared" ref="N9:N47" si="1">MAX(G9:M9)</f>
        <v>122</v>
      </c>
      <c r="O9" s="113"/>
    </row>
    <row r="10" spans="1:16" s="95" customFormat="1" ht="45" customHeight="1" x14ac:dyDescent="0.2">
      <c r="A10" s="109">
        <v>3</v>
      </c>
      <c r="B10" s="110" t="s">
        <v>550</v>
      </c>
      <c r="C10" s="294"/>
      <c r="D10" s="112"/>
      <c r="E10" s="222"/>
      <c r="F10" s="222" t="str">
        <f>IF(ISERROR(VLOOKUP(B10,'KAYIT LİSTESİ'!$B$4:$I$916,6,0)),"",(VLOOKUP(B10,'KAYIT LİSTESİ'!$B$4:$I$916,6,0)))</f>
        <v/>
      </c>
      <c r="G10" s="205"/>
      <c r="H10" s="205"/>
      <c r="I10" s="205"/>
      <c r="J10" s="270" t="str">
        <f t="shared" si="0"/>
        <v/>
      </c>
      <c r="K10" s="271"/>
      <c r="L10" s="271"/>
      <c r="M10" s="271"/>
      <c r="N10" s="270">
        <f t="shared" si="1"/>
        <v>0</v>
      </c>
      <c r="O10" s="113"/>
    </row>
    <row r="11" spans="1:16" s="95" customFormat="1" ht="45" customHeight="1" x14ac:dyDescent="0.2">
      <c r="A11" s="109">
        <v>4</v>
      </c>
      <c r="B11" s="110" t="s">
        <v>551</v>
      </c>
      <c r="C11" s="294"/>
      <c r="D11" s="112"/>
      <c r="E11" s="222"/>
      <c r="F11" s="222" t="str">
        <f>IF(ISERROR(VLOOKUP(B11,'KAYIT LİSTESİ'!$B$4:$I$916,6,0)),"",(VLOOKUP(B11,'KAYIT LİSTESİ'!$B$4:$I$916,6,0)))</f>
        <v/>
      </c>
      <c r="G11" s="205"/>
      <c r="H11" s="205"/>
      <c r="I11" s="205"/>
      <c r="J11" s="270" t="str">
        <f t="shared" si="0"/>
        <v/>
      </c>
      <c r="K11" s="271"/>
      <c r="L11" s="271"/>
      <c r="M11" s="271"/>
      <c r="N11" s="270">
        <f t="shared" si="1"/>
        <v>0</v>
      </c>
      <c r="O11" s="113"/>
    </row>
    <row r="12" spans="1:16" s="95" customFormat="1" ht="45" customHeight="1" x14ac:dyDescent="0.2">
      <c r="A12" s="109">
        <v>5</v>
      </c>
      <c r="B12" s="110" t="s">
        <v>552</v>
      </c>
      <c r="C12" s="111"/>
      <c r="D12" s="112"/>
      <c r="E12" s="222"/>
      <c r="F12" s="222" t="str">
        <f>IF(ISERROR(VLOOKUP(B12,'KAYIT LİSTESİ'!$B$4:$I$916,6,0)),"",(VLOOKUP(B12,'KAYIT LİSTESİ'!$B$4:$I$916,6,0)))</f>
        <v/>
      </c>
      <c r="G12" s="205"/>
      <c r="H12" s="205"/>
      <c r="I12" s="205"/>
      <c r="J12" s="270" t="str">
        <f t="shared" si="0"/>
        <v/>
      </c>
      <c r="K12" s="271"/>
      <c r="L12" s="271"/>
      <c r="M12" s="271"/>
      <c r="N12" s="270">
        <f t="shared" si="1"/>
        <v>0</v>
      </c>
      <c r="O12" s="113"/>
      <c r="P12" s="96"/>
    </row>
    <row r="13" spans="1:16" s="95" customFormat="1" ht="45" customHeight="1" x14ac:dyDescent="0.2">
      <c r="A13" s="109">
        <v>6</v>
      </c>
      <c r="B13" s="110" t="s">
        <v>553</v>
      </c>
      <c r="C13" s="111"/>
      <c r="D13" s="112"/>
      <c r="E13" s="222"/>
      <c r="F13" s="222" t="str">
        <f>IF(ISERROR(VLOOKUP(B13,'KAYIT LİSTESİ'!$B$4:$I$916,6,0)),"",(VLOOKUP(B13,'KAYIT LİSTESİ'!$B$4:$I$916,6,0)))</f>
        <v/>
      </c>
      <c r="G13" s="205"/>
      <c r="H13" s="205"/>
      <c r="I13" s="205"/>
      <c r="J13" s="270" t="str">
        <f t="shared" si="0"/>
        <v/>
      </c>
      <c r="K13" s="271"/>
      <c r="L13" s="271"/>
      <c r="M13" s="271"/>
      <c r="N13" s="270">
        <f t="shared" si="1"/>
        <v>0</v>
      </c>
      <c r="O13" s="113"/>
    </row>
    <row r="14" spans="1:16" s="95" customFormat="1" ht="45" customHeight="1" x14ac:dyDescent="0.2">
      <c r="A14" s="109">
        <v>7</v>
      </c>
      <c r="B14" s="110" t="s">
        <v>554</v>
      </c>
      <c r="C14" s="111"/>
      <c r="D14" s="112"/>
      <c r="E14" s="222"/>
      <c r="F14" s="222" t="str">
        <f>IF(ISERROR(VLOOKUP(B14,'KAYIT LİSTESİ'!$B$4:$I$916,6,0)),"",(VLOOKUP(B14,'KAYIT LİSTESİ'!$B$4:$I$916,6,0)))</f>
        <v/>
      </c>
      <c r="G14" s="205"/>
      <c r="H14" s="205"/>
      <c r="I14" s="205"/>
      <c r="J14" s="270" t="str">
        <f t="shared" si="0"/>
        <v/>
      </c>
      <c r="K14" s="271"/>
      <c r="L14" s="271"/>
      <c r="M14" s="271"/>
      <c r="N14" s="270">
        <f t="shared" si="1"/>
        <v>0</v>
      </c>
      <c r="O14" s="113"/>
    </row>
    <row r="15" spans="1:16" s="95" customFormat="1" ht="45" customHeight="1" x14ac:dyDescent="0.2">
      <c r="A15" s="109">
        <v>8</v>
      </c>
      <c r="B15" s="110" t="s">
        <v>555</v>
      </c>
      <c r="C15" s="111"/>
      <c r="D15" s="112"/>
      <c r="E15" s="222"/>
      <c r="F15" s="222" t="str">
        <f>IF(ISERROR(VLOOKUP(B15,'KAYIT LİSTESİ'!$B$4:$I$916,6,0)),"",(VLOOKUP(B15,'KAYIT LİSTESİ'!$B$4:$I$916,6,0)))</f>
        <v/>
      </c>
      <c r="G15" s="205"/>
      <c r="H15" s="205"/>
      <c r="I15" s="205"/>
      <c r="J15" s="270" t="str">
        <f t="shared" si="0"/>
        <v/>
      </c>
      <c r="K15" s="271"/>
      <c r="L15" s="271"/>
      <c r="M15" s="271"/>
      <c r="N15" s="270">
        <f t="shared" si="1"/>
        <v>0</v>
      </c>
      <c r="O15" s="113"/>
    </row>
    <row r="16" spans="1:16" s="95" customFormat="1" ht="45" customHeight="1" x14ac:dyDescent="0.2">
      <c r="A16" s="109">
        <v>9</v>
      </c>
      <c r="B16" s="110" t="s">
        <v>556</v>
      </c>
      <c r="C16" s="111"/>
      <c r="D16" s="112"/>
      <c r="E16" s="222"/>
      <c r="F16" s="222" t="str">
        <f>IF(ISERROR(VLOOKUP(B16,'KAYIT LİSTESİ'!$B$4:$I$916,6,0)),"",(VLOOKUP(B16,'KAYIT LİSTESİ'!$B$4:$I$916,6,0)))</f>
        <v/>
      </c>
      <c r="G16" s="205"/>
      <c r="H16" s="205"/>
      <c r="I16" s="205"/>
      <c r="J16" s="270" t="str">
        <f t="shared" si="0"/>
        <v/>
      </c>
      <c r="K16" s="271"/>
      <c r="L16" s="271"/>
      <c r="M16" s="271"/>
      <c r="N16" s="270">
        <f t="shared" si="1"/>
        <v>0</v>
      </c>
      <c r="O16" s="113"/>
    </row>
    <row r="17" spans="1:16" s="95" customFormat="1" ht="45" customHeight="1" x14ac:dyDescent="0.2">
      <c r="A17" s="109">
        <v>10</v>
      </c>
      <c r="B17" s="110" t="s">
        <v>557</v>
      </c>
      <c r="C17" s="111"/>
      <c r="D17" s="112"/>
      <c r="E17" s="222"/>
      <c r="F17" s="222" t="str">
        <f>IF(ISERROR(VLOOKUP(B17,'KAYIT LİSTESİ'!$B$4:$I$916,6,0)),"",(VLOOKUP(B17,'KAYIT LİSTESİ'!$B$4:$I$916,6,0)))</f>
        <v/>
      </c>
      <c r="G17" s="205"/>
      <c r="H17" s="205"/>
      <c r="I17" s="205"/>
      <c r="J17" s="270" t="str">
        <f t="shared" si="0"/>
        <v/>
      </c>
      <c r="K17" s="271"/>
      <c r="L17" s="271"/>
      <c r="M17" s="271"/>
      <c r="N17" s="270">
        <f t="shared" si="1"/>
        <v>0</v>
      </c>
      <c r="O17" s="113"/>
    </row>
    <row r="18" spans="1:16" s="95" customFormat="1" ht="24" hidden="1" customHeight="1" x14ac:dyDescent="0.2">
      <c r="A18" s="109">
        <v>11</v>
      </c>
      <c r="B18" s="110" t="s">
        <v>558</v>
      </c>
      <c r="C18" s="111"/>
      <c r="D18" s="112"/>
      <c r="E18" s="222"/>
      <c r="F18" s="222" t="str">
        <f>IF(ISERROR(VLOOKUP(B18,'KAYIT LİSTESİ'!$B$4:$I$916,6,0)),"",(VLOOKUP(B18,'KAYIT LİSTESİ'!$B$4:$I$916,6,0)))</f>
        <v/>
      </c>
      <c r="G18" s="205"/>
      <c r="H18" s="205"/>
      <c r="I18" s="205"/>
      <c r="J18" s="270" t="str">
        <f t="shared" si="0"/>
        <v/>
      </c>
      <c r="K18" s="271"/>
      <c r="L18" s="271"/>
      <c r="M18" s="271"/>
      <c r="N18" s="270">
        <f t="shared" si="1"/>
        <v>0</v>
      </c>
      <c r="O18" s="113"/>
    </row>
    <row r="19" spans="1:16" s="95" customFormat="1" ht="24" hidden="1" customHeight="1" x14ac:dyDescent="0.2">
      <c r="A19" s="109">
        <v>12</v>
      </c>
      <c r="B19" s="110" t="s">
        <v>559</v>
      </c>
      <c r="C19" s="111"/>
      <c r="D19" s="112"/>
      <c r="E19" s="222"/>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hidden="1" customHeight="1" x14ac:dyDescent="0.2">
      <c r="A20" s="109">
        <v>13</v>
      </c>
      <c r="B20" s="110" t="s">
        <v>560</v>
      </c>
      <c r="C20" s="111"/>
      <c r="D20" s="112"/>
      <c r="E20" s="222"/>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hidden="1" customHeight="1" x14ac:dyDescent="0.2">
      <c r="A21" s="109">
        <v>14</v>
      </c>
      <c r="B21" s="110" t="s">
        <v>561</v>
      </c>
      <c r="C21" s="111"/>
      <c r="D21" s="112"/>
      <c r="E21" s="222"/>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hidden="1" customHeight="1" x14ac:dyDescent="0.2">
      <c r="A22" s="109">
        <v>15</v>
      </c>
      <c r="B22" s="110" t="s">
        <v>562</v>
      </c>
      <c r="C22" s="111"/>
      <c r="D22" s="112"/>
      <c r="E22" s="222"/>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hidden="1" customHeight="1" x14ac:dyDescent="0.2">
      <c r="A23" s="109">
        <v>16</v>
      </c>
      <c r="B23" s="110" t="s">
        <v>563</v>
      </c>
      <c r="C23" s="111"/>
      <c r="D23" s="112"/>
      <c r="E23" s="222"/>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hidden="1"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405" t="s">
        <v>4</v>
      </c>
      <c r="B49" s="405"/>
      <c r="C49" s="405"/>
      <c r="D49" s="405"/>
      <c r="E49" s="101" t="s">
        <v>0</v>
      </c>
      <c r="F49" s="101" t="s">
        <v>1</v>
      </c>
      <c r="G49" s="406" t="s">
        <v>2</v>
      </c>
      <c r="H49" s="406"/>
      <c r="I49" s="406"/>
      <c r="J49" s="406"/>
      <c r="K49" s="406"/>
      <c r="L49" s="406"/>
      <c r="M49" s="406"/>
      <c r="N49" s="406" t="s">
        <v>3</v>
      </c>
      <c r="O49" s="406"/>
    </row>
  </sheetData>
  <autoFilter ref="B6:O7">
    <filterColumn colId="5" showButton="0"/>
    <filterColumn colId="6" showButton="0"/>
    <filterColumn colId="7" showButton="0"/>
    <filterColumn colId="8" showButton="0"/>
    <filterColumn colId="9" showButton="0"/>
    <filterColumn colId="10" showButton="0"/>
  </autoFilter>
  <mergeCells count="23">
    <mergeCell ref="N5:O5"/>
    <mergeCell ref="G6:M6"/>
    <mergeCell ref="N6:N7"/>
    <mergeCell ref="O6:O7"/>
    <mergeCell ref="A4:C4"/>
    <mergeCell ref="D4:E4"/>
    <mergeCell ref="H4:L4"/>
    <mergeCell ref="M4:O4"/>
    <mergeCell ref="A49:D49"/>
    <mergeCell ref="G49:M49"/>
    <mergeCell ref="N49:O49"/>
    <mergeCell ref="A6:A7"/>
    <mergeCell ref="B6:B7"/>
    <mergeCell ref="C6:C7"/>
    <mergeCell ref="D6:D7"/>
    <mergeCell ref="E6:E7"/>
    <mergeCell ref="F6:F7"/>
    <mergeCell ref="A1:O1"/>
    <mergeCell ref="A2:O2"/>
    <mergeCell ref="A3:C3"/>
    <mergeCell ref="D3:E3"/>
    <mergeCell ref="M3:O3"/>
    <mergeCell ref="F3:I3"/>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r:id="rId1"/>
  <headerFooter alignWithMargins="0"/>
  <ignoredErrors>
    <ignoredError sqref="C24:F47 D3:D4 M5:O5 F10:F23"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28" t="s">
        <v>245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row>
    <row r="2" spans="1:69" s="10" customFormat="1" ht="36.75" customHeight="1" x14ac:dyDescent="0.2">
      <c r="A2" s="429" t="s">
        <v>738</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row>
    <row r="3" spans="1:69" s="77" customFormat="1" ht="23.25" customHeight="1" x14ac:dyDescent="0.2">
      <c r="A3" s="430" t="s">
        <v>279</v>
      </c>
      <c r="B3" s="430"/>
      <c r="C3" s="430"/>
      <c r="D3" s="430"/>
      <c r="E3" s="431" t="s">
        <v>240</v>
      </c>
      <c r="F3" s="431"/>
      <c r="G3" s="75"/>
      <c r="H3" s="75"/>
      <c r="I3" s="75"/>
      <c r="J3" s="75"/>
      <c r="K3" s="75"/>
      <c r="L3" s="75"/>
      <c r="M3" s="75"/>
      <c r="N3" s="75"/>
      <c r="O3" s="75"/>
      <c r="P3" s="75"/>
      <c r="Q3" s="75"/>
      <c r="R3" s="75"/>
      <c r="S3" s="75"/>
      <c r="T3" s="75"/>
      <c r="U3" s="432"/>
      <c r="V3" s="432"/>
      <c r="W3" s="432"/>
      <c r="X3" s="432"/>
      <c r="Y3" s="75"/>
      <c r="Z3" s="75"/>
      <c r="AA3" s="430" t="s">
        <v>275</v>
      </c>
      <c r="AB3" s="430"/>
      <c r="AC3" s="430"/>
      <c r="AD3" s="430"/>
      <c r="AE3" s="430"/>
      <c r="AF3" s="433" t="s">
        <v>592</v>
      </c>
      <c r="AG3" s="433"/>
      <c r="AH3" s="433"/>
      <c r="AI3" s="433"/>
      <c r="AJ3" s="433"/>
      <c r="AK3" s="75"/>
      <c r="AL3" s="75"/>
      <c r="AM3" s="75"/>
      <c r="AN3" s="75"/>
      <c r="AO3" s="75"/>
      <c r="AP3" s="75"/>
      <c r="AQ3" s="75"/>
      <c r="AR3" s="76"/>
      <c r="AS3" s="76"/>
      <c r="AT3" s="76"/>
      <c r="AU3" s="76"/>
      <c r="AV3" s="76"/>
      <c r="AW3" s="430" t="s">
        <v>277</v>
      </c>
      <c r="AX3" s="430"/>
      <c r="AY3" s="430"/>
      <c r="AZ3" s="430"/>
      <c r="BA3" s="430"/>
      <c r="BB3" s="430"/>
      <c r="BC3" s="433" t="s">
        <v>454</v>
      </c>
      <c r="BD3" s="433"/>
      <c r="BE3" s="433"/>
      <c r="BF3" s="433"/>
      <c r="BG3" s="433"/>
      <c r="BH3" s="433"/>
      <c r="BI3" s="433"/>
      <c r="BJ3" s="433"/>
      <c r="BK3" s="433"/>
      <c r="BL3" s="433"/>
      <c r="BM3" s="433"/>
      <c r="BN3" s="433"/>
      <c r="BO3" s="433"/>
      <c r="BP3" s="433"/>
      <c r="BQ3" s="433"/>
    </row>
    <row r="4" spans="1:69" s="77" customFormat="1" ht="23.25" customHeight="1" x14ac:dyDescent="0.2">
      <c r="A4" s="422" t="s">
        <v>281</v>
      </c>
      <c r="B4" s="422"/>
      <c r="C4" s="422"/>
      <c r="D4" s="422"/>
      <c r="E4" s="423" t="s">
        <v>590</v>
      </c>
      <c r="F4" s="42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2" t="s">
        <v>276</v>
      </c>
      <c r="AX4" s="422"/>
      <c r="AY4" s="422"/>
      <c r="AZ4" s="422"/>
      <c r="BA4" s="422"/>
      <c r="BB4" s="422"/>
      <c r="BC4" s="419">
        <v>42365</v>
      </c>
      <c r="BD4" s="419"/>
      <c r="BE4" s="419"/>
      <c r="BF4" s="419"/>
      <c r="BG4" s="419"/>
      <c r="BH4" s="419"/>
      <c r="BI4" s="419"/>
      <c r="BJ4" s="421">
        <v>0.52083333333333337</v>
      </c>
      <c r="BK4" s="421"/>
      <c r="BL4" s="421"/>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51">
        <v>42355.455562384261</v>
      </c>
      <c r="BP5" s="451"/>
      <c r="BQ5" s="451"/>
    </row>
    <row r="6" spans="1:69" ht="22.5" customHeight="1" x14ac:dyDescent="0.2">
      <c r="A6" s="447" t="s">
        <v>6</v>
      </c>
      <c r="B6" s="446"/>
      <c r="C6" s="447" t="s">
        <v>248</v>
      </c>
      <c r="D6" s="447" t="s">
        <v>21</v>
      </c>
      <c r="E6" s="447" t="s">
        <v>7</v>
      </c>
      <c r="F6" s="447" t="s">
        <v>55</v>
      </c>
      <c r="G6" s="424" t="s">
        <v>22</v>
      </c>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49" t="s">
        <v>8</v>
      </c>
      <c r="BP6" s="450" t="s">
        <v>449</v>
      </c>
      <c r="BQ6" s="445" t="s">
        <v>9</v>
      </c>
    </row>
    <row r="7" spans="1:69" ht="61.5" customHeight="1" x14ac:dyDescent="0.2">
      <c r="A7" s="448"/>
      <c r="B7" s="446"/>
      <c r="C7" s="448"/>
      <c r="D7" s="448"/>
      <c r="E7" s="448"/>
      <c r="F7" s="448"/>
      <c r="G7" s="420">
        <v>140</v>
      </c>
      <c r="H7" s="420"/>
      <c r="I7" s="420"/>
      <c r="J7" s="420">
        <v>145</v>
      </c>
      <c r="K7" s="420"/>
      <c r="L7" s="420"/>
      <c r="M7" s="420">
        <v>150</v>
      </c>
      <c r="N7" s="420"/>
      <c r="O7" s="420"/>
      <c r="P7" s="420">
        <v>155</v>
      </c>
      <c r="Q7" s="420"/>
      <c r="R7" s="420"/>
      <c r="S7" s="420">
        <v>158</v>
      </c>
      <c r="T7" s="420"/>
      <c r="U7" s="420"/>
      <c r="V7" s="420">
        <v>161</v>
      </c>
      <c r="W7" s="420"/>
      <c r="X7" s="420"/>
      <c r="Y7" s="420">
        <v>163</v>
      </c>
      <c r="Z7" s="420"/>
      <c r="AA7" s="420"/>
      <c r="AB7" s="420">
        <v>165</v>
      </c>
      <c r="AC7" s="420"/>
      <c r="AD7" s="420"/>
      <c r="AE7" s="420">
        <v>167</v>
      </c>
      <c r="AF7" s="420"/>
      <c r="AG7" s="420"/>
      <c r="AH7" s="420">
        <v>169</v>
      </c>
      <c r="AI7" s="420"/>
      <c r="AJ7" s="420"/>
      <c r="AK7" s="420"/>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49"/>
      <c r="BP7" s="450"/>
      <c r="BQ7" s="445"/>
    </row>
    <row r="8" spans="1:69" s="19" customFormat="1" ht="47.25" customHeight="1" x14ac:dyDescent="0.2">
      <c r="A8" s="82">
        <v>1</v>
      </c>
      <c r="B8" s="204" t="s">
        <v>386</v>
      </c>
      <c r="C8" s="74" t="s">
        <v>745</v>
      </c>
      <c r="D8" s="63" t="s">
        <v>745</v>
      </c>
      <c r="E8" s="81" t="s">
        <v>745</v>
      </c>
      <c r="F8" s="81"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745</v>
      </c>
      <c r="D9" s="63" t="s">
        <v>745</v>
      </c>
      <c r="E9" s="81" t="s">
        <v>745</v>
      </c>
      <c r="F9" s="81"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745</v>
      </c>
      <c r="D10" s="63" t="s">
        <v>745</v>
      </c>
      <c r="E10" s="81" t="s">
        <v>745</v>
      </c>
      <c r="F10" s="81"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745</v>
      </c>
      <c r="D11" s="63" t="s">
        <v>745</v>
      </c>
      <c r="E11" s="81" t="s">
        <v>745</v>
      </c>
      <c r="F11" s="81"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745</v>
      </c>
      <c r="D12" s="63" t="s">
        <v>745</v>
      </c>
      <c r="E12" s="81" t="s">
        <v>745</v>
      </c>
      <c r="F12" s="81"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745</v>
      </c>
      <c r="D13" s="63" t="s">
        <v>745</v>
      </c>
      <c r="E13" s="81" t="s">
        <v>745</v>
      </c>
      <c r="F13" s="81"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745</v>
      </c>
      <c r="D14" s="63" t="s">
        <v>745</v>
      </c>
      <c r="E14" s="81" t="s">
        <v>745</v>
      </c>
      <c r="F14" s="81"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745</v>
      </c>
      <c r="D15" s="63" t="s">
        <v>745</v>
      </c>
      <c r="E15" s="81" t="s">
        <v>745</v>
      </c>
      <c r="F15" s="81"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745</v>
      </c>
      <c r="D16" s="63" t="s">
        <v>745</v>
      </c>
      <c r="E16" s="81" t="s">
        <v>745</v>
      </c>
      <c r="F16" s="81"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745</v>
      </c>
      <c r="D17" s="63" t="s">
        <v>745</v>
      </c>
      <c r="E17" s="81" t="s">
        <v>745</v>
      </c>
      <c r="F17" s="81"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745</v>
      </c>
      <c r="D18" s="63" t="s">
        <v>745</v>
      </c>
      <c r="E18" s="81" t="s">
        <v>745</v>
      </c>
      <c r="F18" s="81"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745</v>
      </c>
      <c r="D19" s="63" t="s">
        <v>745</v>
      </c>
      <c r="E19" s="81" t="s">
        <v>745</v>
      </c>
      <c r="F19" s="81"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745</v>
      </c>
      <c r="D20" s="63" t="s">
        <v>745</v>
      </c>
      <c r="E20" s="81" t="s">
        <v>745</v>
      </c>
      <c r="F20" s="81"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745</v>
      </c>
      <c r="D21" s="63" t="s">
        <v>745</v>
      </c>
      <c r="E21" s="81" t="s">
        <v>745</v>
      </c>
      <c r="F21" s="81"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745</v>
      </c>
      <c r="D22" s="63" t="s">
        <v>745</v>
      </c>
      <c r="E22" s="81" t="s">
        <v>745</v>
      </c>
      <c r="F22" s="81"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745</v>
      </c>
      <c r="D23" s="63" t="s">
        <v>745</v>
      </c>
      <c r="E23" s="81" t="s">
        <v>745</v>
      </c>
      <c r="F23" s="81"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745</v>
      </c>
      <c r="D24" s="63" t="s">
        <v>745</v>
      </c>
      <c r="E24" s="81" t="s">
        <v>745</v>
      </c>
      <c r="F24" s="81"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745</v>
      </c>
      <c r="D25" s="63" t="s">
        <v>745</v>
      </c>
      <c r="E25" s="81" t="s">
        <v>745</v>
      </c>
      <c r="F25" s="81"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745</v>
      </c>
      <c r="D26" s="63" t="s">
        <v>745</v>
      </c>
      <c r="E26" s="81" t="s">
        <v>745</v>
      </c>
      <c r="F26" s="81"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745</v>
      </c>
      <c r="D27" s="63" t="s">
        <v>745</v>
      </c>
      <c r="E27" s="81" t="s">
        <v>745</v>
      </c>
      <c r="F27" s="81"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745</v>
      </c>
      <c r="D28" s="63" t="s">
        <v>745</v>
      </c>
      <c r="E28" s="81" t="s">
        <v>745</v>
      </c>
      <c r="F28" s="81"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745</v>
      </c>
      <c r="D29" s="63" t="s">
        <v>745</v>
      </c>
      <c r="E29" s="81" t="s">
        <v>745</v>
      </c>
      <c r="F29" s="81"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745</v>
      </c>
      <c r="D30" s="63" t="s">
        <v>745</v>
      </c>
      <c r="E30" s="81" t="s">
        <v>745</v>
      </c>
      <c r="F30" s="81"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745</v>
      </c>
      <c r="D31" s="63" t="s">
        <v>745</v>
      </c>
      <c r="E31" s="81" t="s">
        <v>745</v>
      </c>
      <c r="F31" s="81"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745</v>
      </c>
      <c r="D32" s="63" t="s">
        <v>745</v>
      </c>
      <c r="E32" s="81" t="s">
        <v>745</v>
      </c>
      <c r="F32" s="81"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75" customHeight="1" x14ac:dyDescent="0.2">
      <c r="A3" s="393" t="s">
        <v>279</v>
      </c>
      <c r="B3" s="393"/>
      <c r="C3" s="393"/>
      <c r="D3" s="394" t="str">
        <f>'YARIŞMA PROGRAMI'!D25</f>
        <v>800 Metre</v>
      </c>
      <c r="E3" s="394"/>
      <c r="F3" s="395" t="s">
        <v>57</v>
      </c>
      <c r="G3" s="395"/>
      <c r="H3" s="11" t="s">
        <v>251</v>
      </c>
      <c r="I3" s="397">
        <f>'YARIŞMA PROGRAMI'!E25</f>
        <v>0</v>
      </c>
      <c r="J3" s="397"/>
      <c r="K3" s="397"/>
      <c r="L3" s="397"/>
      <c r="M3" s="91" t="s">
        <v>252</v>
      </c>
      <c r="N3" s="396">
        <f>('YARIŞMA PROGRAMI'!F25)</f>
        <v>0</v>
      </c>
      <c r="O3" s="396"/>
      <c r="P3" s="396"/>
    </row>
    <row r="4" spans="1:16" s="12" customFormat="1" ht="17.25" customHeight="1" x14ac:dyDescent="0.2">
      <c r="A4" s="398" t="s">
        <v>256</v>
      </c>
      <c r="B4" s="398"/>
      <c r="C4" s="398"/>
      <c r="D4" s="399" t="str">
        <f>'YARIŞMA BİLGİLERİ'!F21</f>
        <v>ERKEKLER( B1 )</v>
      </c>
      <c r="E4" s="399"/>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6"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8" t="s">
        <v>17</v>
      </c>
      <c r="J14" s="369"/>
      <c r="K14" s="369"/>
      <c r="L14" s="369"/>
      <c r="M14" s="369"/>
      <c r="N14" s="369"/>
      <c r="O14" s="369"/>
      <c r="P14" s="370"/>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8" t="s">
        <v>18</v>
      </c>
      <c r="J22" s="369"/>
      <c r="K22" s="369"/>
      <c r="L22" s="369"/>
      <c r="M22" s="369"/>
      <c r="N22" s="369"/>
      <c r="O22" s="369"/>
      <c r="P22" s="370"/>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8" t="s">
        <v>52</v>
      </c>
      <c r="J30" s="369"/>
      <c r="K30" s="369"/>
      <c r="L30" s="369"/>
      <c r="M30" s="369"/>
      <c r="N30" s="369"/>
      <c r="O30" s="369"/>
      <c r="P30" s="370"/>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8" t="s">
        <v>53</v>
      </c>
      <c r="J38" s="369"/>
      <c r="K38" s="369"/>
      <c r="L38" s="369"/>
      <c r="M38" s="369"/>
      <c r="N38" s="369"/>
      <c r="O38" s="369"/>
      <c r="P38" s="370"/>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8" t="s">
        <v>54</v>
      </c>
      <c r="J46" s="369"/>
      <c r="K46" s="369"/>
      <c r="L46" s="369"/>
      <c r="M46" s="369"/>
      <c r="N46" s="369"/>
      <c r="O46" s="369"/>
      <c r="P46" s="370"/>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8" t="s">
        <v>56</v>
      </c>
      <c r="J54" s="369"/>
      <c r="K54" s="369"/>
      <c r="L54" s="369"/>
      <c r="M54" s="369"/>
      <c r="N54" s="369"/>
      <c r="O54" s="369"/>
      <c r="P54" s="370"/>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8" t="s">
        <v>274</v>
      </c>
      <c r="J62" s="369"/>
      <c r="K62" s="369"/>
      <c r="L62" s="369"/>
      <c r="M62" s="369"/>
      <c r="N62" s="369"/>
      <c r="O62" s="369"/>
      <c r="P62" s="370"/>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46:P46"/>
    <mergeCell ref="I54:P54"/>
    <mergeCell ref="I62:P62"/>
    <mergeCell ref="G6:G7"/>
    <mergeCell ref="I6:P6"/>
    <mergeCell ref="I14:P14"/>
    <mergeCell ref="I22:P22"/>
    <mergeCell ref="I30:P30"/>
    <mergeCell ref="I38:P38"/>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75" customHeight="1" x14ac:dyDescent="0.2">
      <c r="A3" s="393" t="s">
        <v>279</v>
      </c>
      <c r="B3" s="393"/>
      <c r="C3" s="393"/>
      <c r="D3" s="394" t="str">
        <f>'YARIŞMA PROGRAMI'!D23</f>
        <v>3000 Metre</v>
      </c>
      <c r="E3" s="394"/>
      <c r="F3" s="395" t="s">
        <v>57</v>
      </c>
      <c r="G3" s="395"/>
      <c r="H3" s="11" t="s">
        <v>251</v>
      </c>
      <c r="I3" s="441">
        <f>'YARIŞMA PROGRAMI'!E23</f>
        <v>0</v>
      </c>
      <c r="J3" s="397"/>
      <c r="K3" s="397"/>
      <c r="L3" s="397"/>
      <c r="M3" s="277" t="s">
        <v>252</v>
      </c>
      <c r="N3" s="396">
        <f>('YARIŞMA PROGRAMI'!F23)</f>
        <v>0</v>
      </c>
      <c r="O3" s="396"/>
      <c r="P3" s="396"/>
    </row>
    <row r="4" spans="1:16" s="12" customFormat="1" ht="17.25" customHeight="1" x14ac:dyDescent="0.2">
      <c r="A4" s="398" t="s">
        <v>256</v>
      </c>
      <c r="B4" s="398"/>
      <c r="C4" s="398"/>
      <c r="D4" s="399" t="str">
        <f>'YARIŞMA BİLGİLERİ'!F21</f>
        <v>ERKEKLER( B1 )</v>
      </c>
      <c r="E4" s="399"/>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6"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8" t="s">
        <v>17</v>
      </c>
      <c r="J20" s="369"/>
      <c r="K20" s="369"/>
      <c r="L20" s="369"/>
      <c r="M20" s="369"/>
      <c r="N20" s="369"/>
      <c r="O20" s="369"/>
      <c r="P20" s="370"/>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8" t="s">
        <v>18</v>
      </c>
      <c r="J34" s="369"/>
      <c r="K34" s="369"/>
      <c r="L34" s="369"/>
      <c r="M34" s="369"/>
      <c r="N34" s="369"/>
      <c r="O34" s="369"/>
      <c r="P34" s="370"/>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tabSelected="1" view="pageBreakPreview" zoomScale="90" zoomScaleNormal="100" zoomScaleSheetLayoutView="90" workbookViewId="0">
      <selection sqref="A1:P20"/>
    </sheetView>
  </sheetViews>
  <sheetFormatPr defaultColWidth="9.140625" defaultRowHeight="12.75" x14ac:dyDescent="0.2"/>
  <cols>
    <col min="1" max="1" width="4.85546875" style="28" customWidth="1"/>
    <col min="2" max="2" width="10.42578125" style="28" customWidth="1"/>
    <col min="3" max="3" width="14.5703125" style="21" customWidth="1"/>
    <col min="4" max="4" width="22.140625" style="55" customWidth="1"/>
    <col min="5" max="5" width="34.28515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9.5703125" style="28" customWidth="1"/>
    <col min="12" max="12" width="13" style="30" customWidth="1"/>
    <col min="13" max="13" width="23.7109375" style="59" customWidth="1"/>
    <col min="14" max="14" width="38.85546875" style="59" customWidth="1"/>
    <col min="15" max="15" width="13.5703125" style="216" customWidth="1"/>
    <col min="16" max="16" width="7.7109375" style="21" customWidth="1"/>
    <col min="17" max="17" width="5.7109375" style="21" customWidth="1"/>
    <col min="18" max="16384" width="9.140625" style="21"/>
  </cols>
  <sheetData>
    <row r="1" spans="1:17" s="10" customFormat="1" ht="63.75" customHeight="1" x14ac:dyDescent="0.2">
      <c r="A1" s="452" t="str">
        <f>('YARIŞMA BİLGİLERİ'!A2)</f>
        <v>GÖRME ENGELLİLER SPOR FEDERASYONU                                                                                                                                                                              Türkiye Atletizm Federasyonu
BURSA  Atletizm İl Temsilciliği</v>
      </c>
      <c r="B1" s="452"/>
      <c r="C1" s="452"/>
      <c r="D1" s="452"/>
      <c r="E1" s="452"/>
      <c r="F1" s="452"/>
      <c r="G1" s="452"/>
      <c r="H1" s="452"/>
      <c r="I1" s="452"/>
      <c r="J1" s="452"/>
      <c r="K1" s="452"/>
      <c r="L1" s="452"/>
      <c r="M1" s="452"/>
      <c r="N1" s="452"/>
      <c r="O1" s="452"/>
      <c r="P1" s="452"/>
    </row>
    <row r="2" spans="1:17"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7" s="12" customFormat="1" ht="35.25" customHeight="1" x14ac:dyDescent="0.2">
      <c r="A3" s="381" t="s">
        <v>279</v>
      </c>
      <c r="B3" s="381"/>
      <c r="C3" s="381"/>
      <c r="D3" s="383" t="str">
        <f>'YARIŞMA PROGRAMI'!D20</f>
        <v xml:space="preserve">200 Metre    </v>
      </c>
      <c r="E3" s="383"/>
      <c r="F3" s="453" t="str">
        <f>'YARIŞMA PROGRAMI'!E20</f>
        <v>2006-2005-2004DOĞUMLU ERKEK</v>
      </c>
      <c r="G3" s="453"/>
      <c r="H3" s="453"/>
      <c r="I3" s="453"/>
      <c r="J3" s="453"/>
      <c r="K3" s="453"/>
      <c r="L3" s="453"/>
      <c r="M3" s="283"/>
      <c r="N3" s="372" t="str">
        <f>('YARIŞMA PROGRAMI'!F20)</f>
        <v>12-14 YAŞ GRUBU</v>
      </c>
      <c r="O3" s="372"/>
      <c r="P3" s="372"/>
      <c r="Q3"/>
    </row>
    <row r="4" spans="1:17" s="12" customFormat="1" ht="35.25" customHeight="1" x14ac:dyDescent="0.2">
      <c r="A4" s="388" t="s">
        <v>256</v>
      </c>
      <c r="B4" s="388"/>
      <c r="C4" s="388"/>
      <c r="D4" s="382" t="str">
        <f>'YARIŞMA BİLGİLERİ'!F21</f>
        <v>ERKEKLER( B1 )</v>
      </c>
      <c r="E4" s="382"/>
      <c r="F4" s="217"/>
      <c r="G4" s="34"/>
      <c r="H4" s="34"/>
      <c r="I4" s="34"/>
      <c r="J4" s="34"/>
      <c r="K4" s="34"/>
      <c r="L4" s="35"/>
      <c r="M4" s="90" t="s">
        <v>5</v>
      </c>
      <c r="N4" s="454" t="s">
        <v>758</v>
      </c>
      <c r="O4" s="454"/>
      <c r="P4" s="244"/>
    </row>
    <row r="5" spans="1:17" s="10" customFormat="1" ht="15.75" customHeight="1" x14ac:dyDescent="0.2">
      <c r="A5" s="13"/>
      <c r="B5" s="13"/>
      <c r="C5" s="14"/>
      <c r="D5" s="15"/>
      <c r="E5" s="16"/>
      <c r="F5" s="218"/>
      <c r="G5" s="16"/>
      <c r="H5" s="16"/>
      <c r="I5" s="13"/>
      <c r="J5" s="13"/>
      <c r="K5" s="13"/>
      <c r="L5" s="17"/>
      <c r="M5" s="18"/>
      <c r="N5" s="400">
        <f ca="1">NOW()</f>
        <v>43209.522223263892</v>
      </c>
      <c r="O5" s="400"/>
      <c r="P5" s="400"/>
    </row>
    <row r="6" spans="1:17"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7"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7" s="19" customFormat="1" ht="38.25" customHeight="1" x14ac:dyDescent="0.2">
      <c r="A8" s="22">
        <v>1</v>
      </c>
      <c r="B8" s="457">
        <v>35</v>
      </c>
      <c r="C8" s="138">
        <v>38486</v>
      </c>
      <c r="D8" s="206" t="s">
        <v>765</v>
      </c>
      <c r="E8" s="207" t="s">
        <v>766</v>
      </c>
      <c r="F8" s="458">
        <v>3819</v>
      </c>
      <c r="G8" s="80"/>
      <c r="H8" s="23"/>
      <c r="I8" s="79">
        <v>1</v>
      </c>
      <c r="J8" s="279" t="s">
        <v>638</v>
      </c>
      <c r="K8" s="80"/>
      <c r="L8" s="138"/>
      <c r="M8" s="280"/>
      <c r="N8" s="280"/>
      <c r="O8" s="219"/>
      <c r="P8" s="80"/>
    </row>
    <row r="9" spans="1:17" s="19" customFormat="1" ht="38.25" customHeight="1" x14ac:dyDescent="0.2">
      <c r="A9" s="22">
        <v>2</v>
      </c>
      <c r="B9" s="457">
        <v>95</v>
      </c>
      <c r="C9" s="138">
        <v>38369</v>
      </c>
      <c r="D9" s="206" t="s">
        <v>763</v>
      </c>
      <c r="E9" s="207" t="s">
        <v>764</v>
      </c>
      <c r="F9" s="458">
        <v>4065</v>
      </c>
      <c r="G9" s="80"/>
      <c r="H9" s="23"/>
      <c r="I9" s="79">
        <v>2</v>
      </c>
      <c r="J9" s="279" t="s">
        <v>639</v>
      </c>
      <c r="K9" s="293">
        <v>47</v>
      </c>
      <c r="L9" s="138">
        <v>38539</v>
      </c>
      <c r="M9" s="280" t="s">
        <v>759</v>
      </c>
      <c r="N9" s="280" t="s">
        <v>760</v>
      </c>
      <c r="O9" s="219">
        <v>5053</v>
      </c>
      <c r="P9" s="80">
        <v>4</v>
      </c>
    </row>
    <row r="10" spans="1:17" s="19" customFormat="1" ht="38.25" customHeight="1" x14ac:dyDescent="0.2">
      <c r="A10" s="22">
        <v>3</v>
      </c>
      <c r="B10" s="457">
        <v>33</v>
      </c>
      <c r="C10" s="138">
        <v>38502</v>
      </c>
      <c r="D10" s="206" t="s">
        <v>769</v>
      </c>
      <c r="E10" s="207" t="s">
        <v>770</v>
      </c>
      <c r="F10" s="458">
        <v>4158</v>
      </c>
      <c r="G10" s="80"/>
      <c r="H10" s="23"/>
      <c r="I10" s="79">
        <v>3</v>
      </c>
      <c r="J10" s="279" t="s">
        <v>640</v>
      </c>
      <c r="K10" s="293"/>
      <c r="L10" s="138"/>
      <c r="M10" s="280"/>
      <c r="N10" s="280"/>
      <c r="O10" s="219"/>
      <c r="P10" s="80"/>
    </row>
    <row r="11" spans="1:17" s="19" customFormat="1" ht="38.25" customHeight="1" x14ac:dyDescent="0.2">
      <c r="A11" s="22">
        <v>4</v>
      </c>
      <c r="B11" s="457">
        <v>47</v>
      </c>
      <c r="C11" s="138">
        <v>38539</v>
      </c>
      <c r="D11" s="206" t="s">
        <v>759</v>
      </c>
      <c r="E11" s="207" t="s">
        <v>760</v>
      </c>
      <c r="F11" s="458">
        <v>5053</v>
      </c>
      <c r="G11" s="80"/>
      <c r="H11" s="23"/>
      <c r="I11" s="79">
        <v>4</v>
      </c>
      <c r="J11" s="279" t="s">
        <v>641</v>
      </c>
      <c r="K11" s="293">
        <v>54</v>
      </c>
      <c r="L11" s="138">
        <v>38680</v>
      </c>
      <c r="M11" s="280" t="s">
        <v>761</v>
      </c>
      <c r="N11" s="280" t="s">
        <v>762</v>
      </c>
      <c r="O11" s="219" t="s">
        <v>772</v>
      </c>
      <c r="P11" s="80"/>
    </row>
    <row r="12" spans="1:17" s="19" customFormat="1" ht="38.25" customHeight="1" x14ac:dyDescent="0.2">
      <c r="A12" s="22">
        <v>5</v>
      </c>
      <c r="B12" s="457"/>
      <c r="C12" s="138"/>
      <c r="D12" s="206"/>
      <c r="E12" s="207"/>
      <c r="F12" s="458"/>
      <c r="G12" s="80"/>
      <c r="H12" s="23"/>
      <c r="I12" s="79">
        <v>5</v>
      </c>
      <c r="J12" s="279" t="s">
        <v>642</v>
      </c>
      <c r="K12" s="293"/>
      <c r="L12" s="138"/>
      <c r="M12" s="280"/>
      <c r="N12" s="280"/>
      <c r="O12" s="219"/>
      <c r="P12" s="80"/>
    </row>
    <row r="13" spans="1:17" s="19" customFormat="1" ht="38.25" customHeight="1" x14ac:dyDescent="0.2">
      <c r="A13" s="22">
        <v>6</v>
      </c>
      <c r="B13" s="79"/>
      <c r="C13" s="138"/>
      <c r="D13" s="206"/>
      <c r="E13" s="207"/>
      <c r="F13" s="219"/>
      <c r="G13" s="80"/>
      <c r="H13" s="23"/>
      <c r="I13" s="79">
        <v>6</v>
      </c>
      <c r="J13" s="279" t="s">
        <v>643</v>
      </c>
      <c r="K13" s="293">
        <v>95</v>
      </c>
      <c r="L13" s="138">
        <v>38369</v>
      </c>
      <c r="M13" s="280" t="s">
        <v>763</v>
      </c>
      <c r="N13" s="280" t="s">
        <v>764</v>
      </c>
      <c r="O13" s="219">
        <v>4065</v>
      </c>
      <c r="P13" s="80">
        <v>2</v>
      </c>
    </row>
    <row r="14" spans="1:17" s="19" customFormat="1" ht="38.25" customHeight="1" x14ac:dyDescent="0.2">
      <c r="A14" s="22">
        <v>7</v>
      </c>
      <c r="B14" s="79"/>
      <c r="C14" s="138"/>
      <c r="D14" s="206"/>
      <c r="E14" s="207"/>
      <c r="F14" s="219"/>
      <c r="G14" s="80"/>
      <c r="H14" s="23"/>
      <c r="I14" s="368" t="s">
        <v>17</v>
      </c>
      <c r="J14" s="369"/>
      <c r="K14" s="369"/>
      <c r="L14" s="369"/>
      <c r="M14" s="369"/>
      <c r="N14" s="369"/>
      <c r="O14" s="369"/>
      <c r="P14" s="370"/>
    </row>
    <row r="15" spans="1:17" s="19" customFormat="1" ht="38.2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38.25" customHeight="1" x14ac:dyDescent="0.2">
      <c r="A16" s="22">
        <v>9</v>
      </c>
      <c r="B16" s="79"/>
      <c r="C16" s="138"/>
      <c r="D16" s="206"/>
      <c r="E16" s="207"/>
      <c r="F16" s="219"/>
      <c r="G16" s="80"/>
      <c r="H16" s="23"/>
      <c r="I16" s="79">
        <v>1</v>
      </c>
      <c r="J16" s="279" t="s">
        <v>644</v>
      </c>
      <c r="K16" s="293"/>
      <c r="L16" s="138"/>
      <c r="M16" s="280"/>
      <c r="N16" s="280"/>
      <c r="O16" s="219"/>
      <c r="P16" s="80"/>
    </row>
    <row r="17" spans="1:16" s="19" customFormat="1" ht="38.25" customHeight="1" x14ac:dyDescent="0.2">
      <c r="A17" s="22">
        <v>10</v>
      </c>
      <c r="B17" s="79"/>
      <c r="C17" s="138"/>
      <c r="D17" s="206"/>
      <c r="E17" s="207"/>
      <c r="F17" s="219"/>
      <c r="G17" s="80"/>
      <c r="H17" s="23"/>
      <c r="I17" s="79">
        <v>2</v>
      </c>
      <c r="J17" s="279" t="s">
        <v>645</v>
      </c>
      <c r="K17" s="293">
        <v>35</v>
      </c>
      <c r="L17" s="138">
        <v>38486</v>
      </c>
      <c r="M17" s="280" t="s">
        <v>765</v>
      </c>
      <c r="N17" s="280" t="s">
        <v>766</v>
      </c>
      <c r="O17" s="219">
        <v>3819</v>
      </c>
      <c r="P17" s="80">
        <v>1</v>
      </c>
    </row>
    <row r="18" spans="1:16" s="19" customFormat="1" ht="38.25" customHeight="1" x14ac:dyDescent="0.2">
      <c r="A18" s="22">
        <v>11</v>
      </c>
      <c r="B18" s="79"/>
      <c r="C18" s="138"/>
      <c r="D18" s="206"/>
      <c r="E18" s="207"/>
      <c r="F18" s="219"/>
      <c r="G18" s="80"/>
      <c r="H18" s="23"/>
      <c r="I18" s="79">
        <v>3</v>
      </c>
      <c r="J18" s="279" t="s">
        <v>646</v>
      </c>
      <c r="K18" s="293"/>
      <c r="L18" s="138"/>
      <c r="M18" s="280"/>
      <c r="N18" s="280"/>
      <c r="O18" s="219"/>
      <c r="P18" s="80"/>
    </row>
    <row r="19" spans="1:16" s="19" customFormat="1" ht="38.25" customHeight="1" x14ac:dyDescent="0.2">
      <c r="A19" s="22">
        <v>12</v>
      </c>
      <c r="B19" s="79"/>
      <c r="C19" s="138"/>
      <c r="D19" s="206"/>
      <c r="E19" s="207"/>
      <c r="F19" s="219"/>
      <c r="G19" s="80"/>
      <c r="H19" s="23"/>
      <c r="I19" s="79">
        <v>4</v>
      </c>
      <c r="J19" s="279" t="s">
        <v>647</v>
      </c>
      <c r="K19" s="293">
        <v>33</v>
      </c>
      <c r="L19" s="138">
        <v>38502</v>
      </c>
      <c r="M19" s="280" t="s">
        <v>769</v>
      </c>
      <c r="N19" s="280" t="s">
        <v>770</v>
      </c>
      <c r="O19" s="219">
        <v>4158</v>
      </c>
      <c r="P19" s="80">
        <v>3</v>
      </c>
    </row>
    <row r="20" spans="1:16" s="19" customFormat="1" ht="38.25" customHeight="1" x14ac:dyDescent="0.2">
      <c r="A20" s="22">
        <v>13</v>
      </c>
      <c r="B20" s="79"/>
      <c r="C20" s="138"/>
      <c r="D20" s="206"/>
      <c r="E20" s="207"/>
      <c r="F20" s="219"/>
      <c r="G20" s="80"/>
      <c r="H20" s="23"/>
      <c r="I20" s="79">
        <v>5</v>
      </c>
      <c r="J20" s="279" t="s">
        <v>648</v>
      </c>
      <c r="K20" s="293"/>
      <c r="L20" s="138"/>
      <c r="M20" s="280"/>
      <c r="N20" s="280"/>
      <c r="O20" s="219"/>
      <c r="P20" s="80"/>
    </row>
    <row r="21" spans="1:16" s="19" customFormat="1" ht="38.25" customHeight="1" x14ac:dyDescent="0.2">
      <c r="A21" s="22">
        <v>14</v>
      </c>
      <c r="B21" s="79"/>
      <c r="C21" s="138"/>
      <c r="D21" s="206"/>
      <c r="E21" s="207"/>
      <c r="F21" s="219"/>
      <c r="G21" s="80"/>
      <c r="H21" s="23"/>
      <c r="I21" s="79">
        <v>6</v>
      </c>
      <c r="J21" s="279" t="s">
        <v>649</v>
      </c>
      <c r="K21" s="293"/>
      <c r="L21" s="138"/>
      <c r="M21" s="280"/>
      <c r="N21" s="280"/>
      <c r="O21" s="219"/>
      <c r="P21" s="80"/>
    </row>
    <row r="22" spans="1:16" s="19" customFormat="1" ht="18.75" hidden="1" customHeight="1" x14ac:dyDescent="0.2">
      <c r="A22" s="22">
        <v>15</v>
      </c>
      <c r="B22" s="79"/>
      <c r="C22" s="138"/>
      <c r="D22" s="206"/>
      <c r="E22" s="207"/>
      <c r="F22" s="219"/>
      <c r="G22" s="80"/>
      <c r="H22" s="23"/>
      <c r="I22" s="368" t="s">
        <v>18</v>
      </c>
      <c r="J22" s="369"/>
      <c r="K22" s="369"/>
      <c r="L22" s="369"/>
      <c r="M22" s="369"/>
      <c r="N22" s="369"/>
      <c r="O22" s="369"/>
      <c r="P22" s="370"/>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68" t="s">
        <v>52</v>
      </c>
      <c r="J30" s="369"/>
      <c r="K30" s="369"/>
      <c r="L30" s="369"/>
      <c r="M30" s="369"/>
      <c r="N30" s="369"/>
      <c r="O30" s="369"/>
      <c r="P30" s="370"/>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68" t="s">
        <v>53</v>
      </c>
      <c r="J38" s="369"/>
      <c r="K38" s="369"/>
      <c r="L38" s="369"/>
      <c r="M38" s="369"/>
      <c r="N38" s="369"/>
      <c r="O38" s="369"/>
      <c r="P38" s="370"/>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68" t="s">
        <v>54</v>
      </c>
      <c r="J46" s="369"/>
      <c r="K46" s="369"/>
      <c r="L46" s="369"/>
      <c r="M46" s="369"/>
      <c r="N46" s="369"/>
      <c r="O46" s="369"/>
      <c r="P46" s="370"/>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68" t="s">
        <v>56</v>
      </c>
      <c r="J54" s="369"/>
      <c r="K54" s="369"/>
      <c r="L54" s="369"/>
      <c r="M54" s="369"/>
      <c r="N54" s="369"/>
      <c r="O54" s="369"/>
      <c r="P54" s="370"/>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68" t="s">
        <v>274</v>
      </c>
      <c r="J62" s="369"/>
      <c r="K62" s="369"/>
      <c r="L62" s="369"/>
      <c r="M62" s="369"/>
      <c r="N62" s="369"/>
      <c r="O62" s="369"/>
      <c r="P62" s="370"/>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75" customHeight="1" x14ac:dyDescent="0.2">
      <c r="A3" s="393" t="s">
        <v>279</v>
      </c>
      <c r="B3" s="393"/>
      <c r="C3" s="393"/>
      <c r="D3" s="394" t="str">
        <f>'YARIŞMA PROGRAMI'!D21</f>
        <v>200 Metre Final</v>
      </c>
      <c r="E3" s="394"/>
      <c r="F3" s="395" t="s">
        <v>57</v>
      </c>
      <c r="G3" s="395"/>
      <c r="H3" s="11" t="s">
        <v>251</v>
      </c>
      <c r="I3" s="441">
        <f>'YARIŞMA PROGRAMI'!E21</f>
        <v>0</v>
      </c>
      <c r="J3" s="397"/>
      <c r="K3" s="397"/>
      <c r="L3" s="397"/>
      <c r="M3" s="283" t="s">
        <v>252</v>
      </c>
      <c r="N3" s="396">
        <f>('YARIŞMA PROGRAMI'!F21)</f>
        <v>0</v>
      </c>
      <c r="O3" s="396"/>
      <c r="P3" s="396"/>
    </row>
    <row r="4" spans="1:16" s="12" customFormat="1" ht="17.25" customHeight="1" x14ac:dyDescent="0.2">
      <c r="A4" s="398" t="s">
        <v>256</v>
      </c>
      <c r="B4" s="398"/>
      <c r="C4" s="398"/>
      <c r="D4" s="399" t="str">
        <f>'YARIŞMA BİLGİLERİ'!F21</f>
        <v>ERKEKLER( B1 )</v>
      </c>
      <c r="E4" s="399"/>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6"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8" t="s">
        <v>17</v>
      </c>
      <c r="J14" s="369"/>
      <c r="K14" s="369"/>
      <c r="L14" s="369"/>
      <c r="M14" s="369"/>
      <c r="N14" s="369"/>
      <c r="O14" s="369"/>
      <c r="P14" s="370"/>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8" t="s">
        <v>18</v>
      </c>
      <c r="J22" s="369"/>
      <c r="K22" s="369"/>
      <c r="L22" s="369"/>
      <c r="M22" s="369"/>
      <c r="N22" s="369"/>
      <c r="O22" s="369"/>
      <c r="P22" s="370"/>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8" t="s">
        <v>52</v>
      </c>
      <c r="J30" s="369"/>
      <c r="K30" s="369"/>
      <c r="L30" s="369"/>
      <c r="M30" s="369"/>
      <c r="N30" s="369"/>
      <c r="O30" s="369"/>
      <c r="P30" s="370"/>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8" t="s">
        <v>53</v>
      </c>
      <c r="J38" s="369"/>
      <c r="K38" s="369"/>
      <c r="L38" s="369"/>
      <c r="M38" s="369"/>
      <c r="N38" s="369"/>
      <c r="O38" s="369"/>
      <c r="P38" s="370"/>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8" t="s">
        <v>54</v>
      </c>
      <c r="J46" s="369"/>
      <c r="K46" s="369"/>
      <c r="L46" s="369"/>
      <c r="M46" s="369"/>
      <c r="N46" s="369"/>
      <c r="O46" s="369"/>
      <c r="P46" s="370"/>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8" t="s">
        <v>56</v>
      </c>
      <c r="J54" s="369"/>
      <c r="K54" s="369"/>
      <c r="L54" s="369"/>
      <c r="M54" s="369"/>
      <c r="N54" s="369"/>
      <c r="O54" s="369"/>
      <c r="P54" s="370"/>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8" t="s">
        <v>274</v>
      </c>
      <c r="J62" s="369"/>
      <c r="K62" s="369"/>
      <c r="L62" s="369"/>
      <c r="M62" s="369"/>
      <c r="N62" s="369"/>
      <c r="O62" s="369"/>
      <c r="P62" s="370"/>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E22" sqref="E22"/>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48" t="s">
        <v>376</v>
      </c>
    </row>
    <row r="2" spans="1:14" ht="51" customHeight="1" x14ac:dyDescent="0.2">
      <c r="A2" s="116"/>
      <c r="B2" s="357" t="str">
        <f>'YARIŞMA BİLGİLERİ'!F19</f>
        <v xml:space="preserve"> GÖRME ENGELLİLER TÜRKİYE ŞAMPİYONASI</v>
      </c>
      <c r="C2" s="358"/>
      <c r="D2" s="358"/>
      <c r="E2" s="358"/>
      <c r="F2" s="359"/>
      <c r="G2" s="116"/>
      <c r="I2" s="349"/>
      <c r="J2" s="115"/>
      <c r="K2" s="115"/>
      <c r="L2" s="115"/>
      <c r="M2" s="115"/>
      <c r="N2" s="118"/>
    </row>
    <row r="3" spans="1:14" ht="20.25" customHeight="1" x14ac:dyDescent="0.2">
      <c r="A3" s="116"/>
      <c r="B3" s="354" t="s">
        <v>20</v>
      </c>
      <c r="C3" s="355"/>
      <c r="D3" s="355"/>
      <c r="E3" s="355"/>
      <c r="F3" s="356"/>
      <c r="G3" s="116"/>
      <c r="I3" s="349"/>
      <c r="J3" s="119"/>
      <c r="K3" s="119"/>
      <c r="L3" s="119"/>
      <c r="M3" s="119"/>
    </row>
    <row r="4" spans="1:14" ht="48" x14ac:dyDescent="0.2">
      <c r="A4" s="116"/>
      <c r="B4" s="360" t="s">
        <v>377</v>
      </c>
      <c r="C4" s="361"/>
      <c r="D4" s="361"/>
      <c r="E4" s="361"/>
      <c r="F4" s="362"/>
      <c r="G4" s="116"/>
      <c r="I4" s="120" t="s">
        <v>364</v>
      </c>
      <c r="J4" s="121"/>
      <c r="K4" s="121"/>
      <c r="L4" s="121"/>
      <c r="M4" s="121"/>
    </row>
    <row r="5" spans="1:14" ht="45" customHeight="1" x14ac:dyDescent="0.2">
      <c r="A5" s="116"/>
      <c r="B5" s="350" t="str">
        <f>'YARIŞMA BİLGİLERİ'!F21</f>
        <v>ERKEKLER( B1 )</v>
      </c>
      <c r="C5" s="351"/>
      <c r="D5" s="351"/>
      <c r="E5" s="352" t="s">
        <v>271</v>
      </c>
      <c r="F5" s="353"/>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746</v>
      </c>
      <c r="E7" s="287" t="s">
        <v>754</v>
      </c>
      <c r="F7" s="123" t="s">
        <v>752</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c r="C12" s="252"/>
      <c r="D12" s="153" t="s">
        <v>237</v>
      </c>
      <c r="E12" s="287" t="s">
        <v>754</v>
      </c>
      <c r="F12" s="123" t="s">
        <v>752</v>
      </c>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599</v>
      </c>
      <c r="E14" s="265"/>
      <c r="F14" s="123"/>
      <c r="G14" s="122"/>
      <c r="I14" s="120" t="s">
        <v>374</v>
      </c>
      <c r="J14" s="121"/>
      <c r="K14" s="121"/>
      <c r="L14" s="121"/>
      <c r="M14" s="121"/>
    </row>
    <row r="15" spans="1:14" s="124" customFormat="1" ht="42" customHeight="1" x14ac:dyDescent="0.2">
      <c r="A15" s="122"/>
      <c r="B15" s="350" t="str">
        <f>'YARIŞMA BİLGİLERİ'!F21</f>
        <v>ERKEKLER( B1 )</v>
      </c>
      <c r="C15" s="351"/>
      <c r="D15" s="351"/>
      <c r="E15" s="352" t="s">
        <v>272</v>
      </c>
      <c r="F15" s="353"/>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4"/>
      <c r="C19" s="285"/>
      <c r="D19" s="286" t="s">
        <v>546</v>
      </c>
      <c r="E19" s="287" t="s">
        <v>754</v>
      </c>
      <c r="F19" s="123" t="s">
        <v>752</v>
      </c>
      <c r="G19" s="126"/>
      <c r="I19" s="136" t="s">
        <v>47</v>
      </c>
      <c r="J19" s="125"/>
      <c r="K19" s="125"/>
      <c r="L19" s="125"/>
      <c r="M19" s="125"/>
    </row>
    <row r="20" spans="1:13" s="127" customFormat="1" ht="43.5" customHeight="1" x14ac:dyDescent="0.2">
      <c r="A20" s="126"/>
      <c r="B20" s="284"/>
      <c r="C20" s="285"/>
      <c r="D20" s="286" t="s">
        <v>751</v>
      </c>
      <c r="E20" s="287" t="s">
        <v>754</v>
      </c>
      <c r="F20" s="123" t="s">
        <v>752</v>
      </c>
      <c r="G20" s="126"/>
      <c r="I20" s="136" t="s">
        <v>48</v>
      </c>
      <c r="J20" s="125"/>
      <c r="K20" s="125"/>
      <c r="L20" s="125"/>
      <c r="M20" s="125"/>
    </row>
    <row r="21" spans="1:13" s="127" customFormat="1" ht="43.5" customHeight="1" x14ac:dyDescent="0.2">
      <c r="A21" s="126"/>
      <c r="B21" s="251">
        <v>42365</v>
      </c>
      <c r="C21" s="252">
        <v>0.58333333333333337</v>
      </c>
      <c r="D21" s="153" t="s">
        <v>600</v>
      </c>
      <c r="E21" s="265"/>
      <c r="F21" s="123"/>
      <c r="G21" s="126"/>
      <c r="I21" s="137" t="s">
        <v>51</v>
      </c>
      <c r="J21" s="125"/>
      <c r="K21" s="128"/>
      <c r="L21" s="128"/>
      <c r="M21" s="128"/>
    </row>
    <row r="22" spans="1:13" s="127" customFormat="1" ht="43.5" customHeight="1" x14ac:dyDescent="0.2">
      <c r="A22" s="347"/>
      <c r="B22" s="251">
        <v>42365</v>
      </c>
      <c r="C22" s="252">
        <v>0.52083333333333337</v>
      </c>
      <c r="D22" s="153" t="s">
        <v>240</v>
      </c>
      <c r="E22" s="265"/>
      <c r="F22" s="123"/>
      <c r="G22" s="199"/>
      <c r="I22" s="135" t="s">
        <v>50</v>
      </c>
      <c r="J22" s="129"/>
      <c r="K22" s="128"/>
      <c r="L22" s="128"/>
      <c r="M22" s="128"/>
    </row>
    <row r="23" spans="1:13" s="124" customFormat="1" ht="43.5" customHeight="1" x14ac:dyDescent="0.2">
      <c r="A23" s="347"/>
      <c r="B23" s="251">
        <v>42365</v>
      </c>
      <c r="C23" s="252">
        <v>0.65625</v>
      </c>
      <c r="D23" s="153" t="s">
        <v>509</v>
      </c>
      <c r="E23" s="265"/>
      <c r="F23" s="123"/>
      <c r="G23" s="199"/>
      <c r="I23" s="135" t="s">
        <v>458</v>
      </c>
      <c r="J23" s="129"/>
      <c r="K23" s="128"/>
      <c r="L23" s="128"/>
      <c r="M23" s="128"/>
    </row>
    <row r="24" spans="1:13" s="124" customFormat="1" ht="44.25" customHeight="1" x14ac:dyDescent="0.2">
      <c r="A24" s="347"/>
      <c r="B24" s="251">
        <v>42365</v>
      </c>
      <c r="C24" s="252">
        <v>0.67013888888888884</v>
      </c>
      <c r="D24" s="153" t="s">
        <v>601</v>
      </c>
      <c r="E24" s="265"/>
      <c r="F24" s="123"/>
      <c r="G24" s="199"/>
      <c r="I24" s="135" t="s">
        <v>459</v>
      </c>
      <c r="J24" s="129"/>
      <c r="K24" s="128"/>
      <c r="L24" s="128"/>
      <c r="M24" s="128"/>
    </row>
    <row r="25" spans="1:13" s="124" customFormat="1" ht="41.25" customHeight="1" x14ac:dyDescent="0.2">
      <c r="A25" s="347"/>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1.75" customHeight="1" x14ac:dyDescent="0.2">
      <c r="A3" s="393" t="s">
        <v>279</v>
      </c>
      <c r="B3" s="393"/>
      <c r="C3" s="393"/>
      <c r="D3" s="394" t="str">
        <f>'YARIŞMA PROGRAMI'!D24</f>
        <v>4x400 Metre Bayrak</v>
      </c>
      <c r="E3" s="394"/>
      <c r="F3" s="395" t="s">
        <v>57</v>
      </c>
      <c r="G3" s="395"/>
      <c r="H3" s="11" t="s">
        <v>251</v>
      </c>
      <c r="I3" s="375">
        <f>'YARIŞMA PROGRAMI'!E24</f>
        <v>0</v>
      </c>
      <c r="J3" s="375"/>
      <c r="K3" s="375"/>
      <c r="L3" s="375"/>
      <c r="M3" s="277" t="s">
        <v>252</v>
      </c>
      <c r="N3" s="396">
        <f>('YARIŞMA PROGRAMI'!F24)</f>
        <v>0</v>
      </c>
      <c r="O3" s="396"/>
      <c r="P3" s="396"/>
    </row>
    <row r="4" spans="1:16" s="12" customFormat="1" ht="17.25" customHeight="1" x14ac:dyDescent="0.2">
      <c r="A4" s="398" t="s">
        <v>256</v>
      </c>
      <c r="B4" s="398"/>
      <c r="C4" s="398"/>
      <c r="D4" s="399" t="str">
        <f>'YARIŞMA BİLGİLERİ'!F21</f>
        <v>ERKEKLER( B1 )</v>
      </c>
      <c r="E4" s="399"/>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0">
        <f ca="1">NOW()</f>
        <v>43209.522223263892</v>
      </c>
      <c r="O5" s="400"/>
      <c r="P5" s="400"/>
    </row>
    <row r="6" spans="1:16" s="19" customFormat="1" ht="18.75" customHeight="1" x14ac:dyDescent="0.2">
      <c r="A6" s="384" t="s">
        <v>12</v>
      </c>
      <c r="B6" s="385" t="s">
        <v>249</v>
      </c>
      <c r="C6" s="387" t="s">
        <v>273</v>
      </c>
      <c r="D6" s="378" t="s">
        <v>14</v>
      </c>
      <c r="E6" s="378" t="s">
        <v>55</v>
      </c>
      <c r="F6" s="440" t="s">
        <v>15</v>
      </c>
      <c r="G6" s="389" t="s">
        <v>28</v>
      </c>
      <c r="I6" s="368" t="s">
        <v>16</v>
      </c>
      <c r="J6" s="369"/>
      <c r="K6" s="369"/>
      <c r="L6" s="369"/>
      <c r="M6" s="369"/>
      <c r="N6" s="369"/>
      <c r="O6" s="369"/>
      <c r="P6" s="370"/>
    </row>
    <row r="7" spans="1:16" ht="26.25" customHeight="1" x14ac:dyDescent="0.2">
      <c r="A7" s="384"/>
      <c r="B7" s="386"/>
      <c r="C7" s="387"/>
      <c r="D7" s="378"/>
      <c r="E7" s="378"/>
      <c r="F7" s="440"/>
      <c r="G7" s="390"/>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602</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603</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604</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605</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606</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607</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608</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609</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610</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611</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612</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613</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8" t="s">
        <v>17</v>
      </c>
      <c r="J20" s="369"/>
      <c r="K20" s="369"/>
      <c r="L20" s="369"/>
      <c r="M20" s="369"/>
      <c r="N20" s="369"/>
      <c r="O20" s="369"/>
      <c r="P20" s="370"/>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614</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615</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616</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617</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618</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619</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620</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621</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622</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623</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624</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625</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8" t="s">
        <v>18</v>
      </c>
      <c r="J34" s="369"/>
      <c r="K34" s="369"/>
      <c r="L34" s="369"/>
      <c r="M34" s="369"/>
      <c r="N34" s="369"/>
      <c r="O34" s="369"/>
      <c r="P34" s="370"/>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626</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627</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628</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629</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630</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631</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632</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633</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634</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635</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636</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637</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56" t="str">
        <f>'YARIŞMA BİLGİLERİ'!F19</f>
        <v xml:space="preserve"> GÖRME ENGELLİLER TÜRKİYE ŞAMPİYONASI</v>
      </c>
      <c r="B1" s="456"/>
      <c r="C1" s="456"/>
      <c r="D1" s="456"/>
      <c r="E1" s="456"/>
      <c r="F1" s="456"/>
      <c r="G1" s="456"/>
      <c r="H1" s="456"/>
      <c r="I1" s="456"/>
      <c r="J1" s="456"/>
      <c r="K1" s="178" t="str">
        <f>'YARIŞMA BİLGİLERİ'!F20</f>
        <v>BURSA</v>
      </c>
      <c r="L1" s="455"/>
      <c r="M1" s="455"/>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38486</v>
      </c>
      <c r="D3" s="174" t="str">
        <f>'100 m'!D8</f>
        <v>FIRAT ÖZDEN</v>
      </c>
      <c r="E3" s="174" t="str">
        <f>'100 m'!E8</f>
        <v>MANİSA GÖRME ENG.SK.</v>
      </c>
      <c r="F3" s="167">
        <f>'100 m'!F8</f>
        <v>1790</v>
      </c>
      <c r="G3" s="168">
        <f>'100 m'!A8</f>
        <v>1</v>
      </c>
      <c r="H3" s="167" t="s">
        <v>432</v>
      </c>
      <c r="I3" s="169"/>
      <c r="J3" s="167" t="str">
        <f>'YARIŞMA BİLGİLERİ'!$F$21</f>
        <v>ERKEKLER( B1 )</v>
      </c>
      <c r="K3" s="170" t="str">
        <f t="shared" ref="K3:K34" si="0">CONCATENATE(K$1,"-",A$1)</f>
        <v>BURSA- GÖRME ENGELLİLER TÜRKİYE ŞAMPİYONASI</v>
      </c>
      <c r="L3" s="249" t="str">
        <f>'100 m'!N$4</f>
        <v>18.04.2018-13:40</v>
      </c>
      <c r="M3" s="171" t="s">
        <v>430</v>
      </c>
    </row>
    <row r="4" spans="1:13" s="163" customFormat="1" ht="26.25" customHeight="1" x14ac:dyDescent="0.2">
      <c r="A4" s="165">
        <v>2</v>
      </c>
      <c r="B4" s="175" t="s">
        <v>431</v>
      </c>
      <c r="C4" s="166">
        <f>'100 m'!C9</f>
        <v>38369</v>
      </c>
      <c r="D4" s="174" t="str">
        <f>'100 m'!D9</f>
        <v>ALİ DEMİRTEPE</v>
      </c>
      <c r="E4" s="174" t="str">
        <f>'100 m'!E9</f>
        <v>KONYA GÖRME ENG.SK.</v>
      </c>
      <c r="F4" s="167">
        <f>'100 m'!F9</f>
        <v>1791</v>
      </c>
      <c r="G4" s="168">
        <f>'100 m'!A9</f>
        <v>2</v>
      </c>
      <c r="H4" s="167" t="s">
        <v>432</v>
      </c>
      <c r="I4" s="169"/>
      <c r="J4" s="167" t="str">
        <f>'YARIŞMA BİLGİLERİ'!$F$21</f>
        <v>ERKEKLER( B1 )</v>
      </c>
      <c r="K4" s="170" t="str">
        <f t="shared" si="0"/>
        <v>BURSA- GÖRME ENGELLİLER TÜRKİYE ŞAMPİYONASI</v>
      </c>
      <c r="L4" s="249" t="str">
        <f>'100 m'!N$4</f>
        <v>18.04.2018-13:40</v>
      </c>
      <c r="M4" s="171" t="s">
        <v>430</v>
      </c>
    </row>
    <row r="5" spans="1:13" s="163" customFormat="1" ht="26.25" customHeight="1" x14ac:dyDescent="0.2">
      <c r="A5" s="165">
        <v>3</v>
      </c>
      <c r="B5" s="175" t="s">
        <v>431</v>
      </c>
      <c r="C5" s="166">
        <f>'100 m'!C10</f>
        <v>38502</v>
      </c>
      <c r="D5" s="174" t="str">
        <f>'100 m'!D10</f>
        <v>YUSUF ÇELİK</v>
      </c>
      <c r="E5" s="174" t="str">
        <f>'100 m'!E10</f>
        <v>MALATYA YEŞİLYURT GÖRME ENGELLİLER SK</v>
      </c>
      <c r="F5" s="167">
        <f>'100 m'!F10</f>
        <v>1862</v>
      </c>
      <c r="G5" s="168">
        <f>'100 m'!A10</f>
        <v>3</v>
      </c>
      <c r="H5" s="167" t="s">
        <v>432</v>
      </c>
      <c r="I5" s="169"/>
      <c r="J5" s="167" t="str">
        <f>'YARIŞMA BİLGİLERİ'!$F$21</f>
        <v>ERKEKLER( B1 )</v>
      </c>
      <c r="K5" s="170" t="str">
        <f t="shared" si="0"/>
        <v>BURSA- GÖRME ENGELLİLER TÜRKİYE ŞAMPİYONASI</v>
      </c>
      <c r="L5" s="249" t="str">
        <f>'100 m'!N$4</f>
        <v>18.04.2018-13:40</v>
      </c>
      <c r="M5" s="171" t="s">
        <v>430</v>
      </c>
    </row>
    <row r="6" spans="1:13" s="163" customFormat="1" ht="26.25" customHeight="1" x14ac:dyDescent="0.2">
      <c r="A6" s="165">
        <v>4</v>
      </c>
      <c r="B6" s="175" t="s">
        <v>431</v>
      </c>
      <c r="C6" s="166">
        <f>'100 m'!C11</f>
        <v>38356</v>
      </c>
      <c r="D6" s="174" t="str">
        <f>'100 m'!D11</f>
        <v>İBRAHİM EFE KABADAYI</v>
      </c>
      <c r="E6" s="174" t="str">
        <f>'100 m'!E11</f>
        <v>SOMUNCUBABA ENGELSİZ SK DERNEĞİ</v>
      </c>
      <c r="F6" s="167">
        <f>'100 m'!F11</f>
        <v>1930</v>
      </c>
      <c r="G6" s="168">
        <f>'100 m'!A11</f>
        <v>4</v>
      </c>
      <c r="H6" s="167" t="s">
        <v>432</v>
      </c>
      <c r="I6" s="169"/>
      <c r="J6" s="167" t="str">
        <f>'YARIŞMA BİLGİLERİ'!$F$21</f>
        <v>ERKEKLER( B1 )</v>
      </c>
      <c r="K6" s="170" t="str">
        <f t="shared" si="0"/>
        <v>BURSA- GÖRME ENGELLİLER TÜRKİYE ŞAMPİYONASI</v>
      </c>
      <c r="L6" s="249" t="str">
        <f>'100 m'!N$4</f>
        <v>18.04.2018-13:40</v>
      </c>
      <c r="M6" s="171" t="s">
        <v>430</v>
      </c>
    </row>
    <row r="7" spans="1:13" s="163" customFormat="1" ht="26.25" customHeight="1" x14ac:dyDescent="0.2">
      <c r="A7" s="165">
        <v>5</v>
      </c>
      <c r="B7" s="175" t="s">
        <v>431</v>
      </c>
      <c r="C7" s="166">
        <f>'100 m'!C12</f>
        <v>38539</v>
      </c>
      <c r="D7" s="174" t="str">
        <f>'100 m'!D12</f>
        <v>AHMET KAYA</v>
      </c>
      <c r="E7" s="174" t="str">
        <f>'100 m'!E12</f>
        <v>ŞEHZADELER ENGELLİLER SK DERNEĞİ</v>
      </c>
      <c r="F7" s="167">
        <f>'100 m'!F12</f>
        <v>2122</v>
      </c>
      <c r="G7" s="168">
        <f>'100 m'!A12</f>
        <v>5</v>
      </c>
      <c r="H7" s="167" t="s">
        <v>432</v>
      </c>
      <c r="I7" s="169"/>
      <c r="J7" s="167" t="str">
        <f>'YARIŞMA BİLGİLERİ'!$F$21</f>
        <v>ERKEKLER( B1 )</v>
      </c>
      <c r="K7" s="170" t="str">
        <f t="shared" si="0"/>
        <v>BURSA- GÖRME ENGELLİLER TÜRKİYE ŞAMPİYONASI</v>
      </c>
      <c r="L7" s="249" t="str">
        <f>'100 m'!N$4</f>
        <v>18.04.2018-13:40</v>
      </c>
      <c r="M7" s="171" t="s">
        <v>430</v>
      </c>
    </row>
    <row r="8" spans="1:13" s="163" customFormat="1" ht="26.25" customHeight="1" x14ac:dyDescent="0.2">
      <c r="A8" s="165">
        <v>6</v>
      </c>
      <c r="B8" s="175" t="s">
        <v>431</v>
      </c>
      <c r="C8" s="166">
        <f>'100 m'!C13</f>
        <v>38680</v>
      </c>
      <c r="D8" s="174" t="str">
        <f>'100 m'!D13</f>
        <v>AKIN MEŞİNCİ</v>
      </c>
      <c r="E8" s="174" t="str">
        <f>'100 m'!E13</f>
        <v>YILDIRIM BLD ALTINOKTA  GÖRME ENG.SK.DERNEĞİ</v>
      </c>
      <c r="F8" s="167">
        <f>'100 m'!F13</f>
        <v>2470</v>
      </c>
      <c r="G8" s="168">
        <f>'100 m'!A13</f>
        <v>6</v>
      </c>
      <c r="H8" s="167" t="s">
        <v>432</v>
      </c>
      <c r="I8" s="169"/>
      <c r="J8" s="167" t="str">
        <f>'YARIŞMA BİLGİLERİ'!$F$21</f>
        <v>ERKEKLER( B1 )</v>
      </c>
      <c r="K8" s="170" t="str">
        <f t="shared" si="0"/>
        <v>BURSA- GÖRME ENGELLİLER TÜRKİYE ŞAMPİYONASI</v>
      </c>
      <c r="L8" s="249" t="str">
        <f>'100 m'!N$4</f>
        <v>18.04.2018-13:40</v>
      </c>
      <c r="M8" s="171" t="s">
        <v>430</v>
      </c>
    </row>
    <row r="9" spans="1:13" s="163" customFormat="1" ht="26.25" customHeight="1" x14ac:dyDescent="0.2">
      <c r="A9" s="165">
        <v>7</v>
      </c>
      <c r="B9" s="175" t="s">
        <v>431</v>
      </c>
      <c r="C9" s="166">
        <f>'100 m'!C14</f>
        <v>0</v>
      </c>
      <c r="D9" s="174">
        <f>'100 m'!D14</f>
        <v>0</v>
      </c>
      <c r="E9" s="174">
        <f>'100 m'!E14</f>
        <v>0</v>
      </c>
      <c r="F9" s="167">
        <f>'100 m'!F14</f>
        <v>0</v>
      </c>
      <c r="G9" s="168">
        <f>'100 m'!A14</f>
        <v>0</v>
      </c>
      <c r="H9" s="167" t="s">
        <v>432</v>
      </c>
      <c r="I9" s="169"/>
      <c r="J9" s="167" t="str">
        <f>'YARIŞMA BİLGİLERİ'!$F$21</f>
        <v>ERKEKLER( B1 )</v>
      </c>
      <c r="K9" s="170" t="str">
        <f t="shared" si="0"/>
        <v>BURSA- GÖRME ENGELLİLER TÜRKİYE ŞAMPİYONASI</v>
      </c>
      <c r="L9" s="249" t="str">
        <f>'100 m'!N$4</f>
        <v>18.04.2018-13:40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0</v>
      </c>
      <c r="H10" s="167" t="s">
        <v>432</v>
      </c>
      <c r="I10" s="169"/>
      <c r="J10" s="167" t="str">
        <f>'YARIŞMA BİLGİLERİ'!$F$21</f>
        <v>ERKEKLER( B1 )</v>
      </c>
      <c r="K10" s="170" t="str">
        <f t="shared" si="0"/>
        <v>BURSA- GÖRME ENGELLİLER TÜRKİYE ŞAMPİYONASI</v>
      </c>
      <c r="L10" s="249" t="str">
        <f>'100 m'!N$4</f>
        <v>18.04.2018-13:40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 B1 )</v>
      </c>
      <c r="K11" s="170" t="str">
        <f t="shared" si="0"/>
        <v>BURSA- GÖRME ENGELLİLER TÜRKİYE ŞAMPİYONASI</v>
      </c>
      <c r="L11" s="249" t="str">
        <f>'100 m'!N$4</f>
        <v>18.04.2018-13:40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 B1 )</v>
      </c>
      <c r="K12" s="170" t="str">
        <f t="shared" si="0"/>
        <v>BURSA- GÖRME ENGELLİLER TÜRKİYE ŞAMPİYONASI</v>
      </c>
      <c r="L12" s="249" t="str">
        <f>'100 m'!N$4</f>
        <v>18.04.2018-13:40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 B1 )</v>
      </c>
      <c r="K13" s="170" t="str">
        <f t="shared" si="0"/>
        <v>BURSA- GÖRME ENGELLİLER TÜRKİYE ŞAMPİYONASI</v>
      </c>
      <c r="L13" s="249" t="str">
        <f>'100 m'!N$4</f>
        <v>18.04.2018-13:40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 B1 )</v>
      </c>
      <c r="K14" s="170" t="str">
        <f t="shared" si="0"/>
        <v>BURSA- GÖRME ENGELLİLER TÜRKİYE ŞAMPİYONASI</v>
      </c>
      <c r="L14" s="249" t="str">
        <f>'100 m'!N$4</f>
        <v>18.04.2018-13:40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 B1 )</v>
      </c>
      <c r="K15" s="170" t="str">
        <f t="shared" si="0"/>
        <v>BURSA- GÖRME ENGELLİLER TÜRKİYE ŞAMPİYONASI</v>
      </c>
      <c r="L15" s="249" t="str">
        <f>'100 m'!N$4</f>
        <v>18.04.2018-13:40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 B1 )</v>
      </c>
      <c r="K16" s="170" t="str">
        <f t="shared" si="0"/>
        <v>BURSA- GÖRME ENGELLİLER TÜRKİYE ŞAMPİYONASI</v>
      </c>
      <c r="L16" s="249" t="str">
        <f>'100 m'!N$4</f>
        <v>18.04.2018-13:40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 B1 )</v>
      </c>
      <c r="K17" s="170" t="str">
        <f t="shared" si="0"/>
        <v>BURSA- GÖRME ENGELLİLER TÜRKİYE ŞAMPİYONASI</v>
      </c>
      <c r="L17" s="249" t="str">
        <f>'100 m'!N$4</f>
        <v>18.04.2018-13:40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 B1 )</v>
      </c>
      <c r="K18" s="170" t="str">
        <f t="shared" si="0"/>
        <v>BURSA- GÖRME ENGELLİLER TÜRKİYE ŞAMPİYONASI</v>
      </c>
      <c r="L18" s="249" t="str">
        <f>'100 m'!N$4</f>
        <v>18.04.2018-13:40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 B1 )</v>
      </c>
      <c r="K19" s="170" t="str">
        <f t="shared" si="0"/>
        <v>BURSA- GÖRME ENGELLİLER TÜRKİYE ŞAMPİYONASI</v>
      </c>
      <c r="L19" s="249" t="str">
        <f>'100 m'!N$4</f>
        <v>18.04.2018-13:40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 B1 )</v>
      </c>
      <c r="K20" s="170" t="str">
        <f t="shared" si="0"/>
        <v>BURSA- GÖRME ENGELLİLER TÜRKİYE ŞAMPİYONASI</v>
      </c>
      <c r="L20" s="249" t="str">
        <f>'100 m'!N$4</f>
        <v>18.04.2018-13:40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B1 )</v>
      </c>
      <c r="K21" s="170" t="str">
        <f t="shared" si="0"/>
        <v>BURSA- GÖRME ENGELLİLER TÜRKİYE ŞAMPİYONASI</v>
      </c>
      <c r="L21" s="249" t="str">
        <f>'100 m'!N$4</f>
        <v>18.04.2018-13:40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B1 )</v>
      </c>
      <c r="K22" s="170" t="str">
        <f t="shared" si="0"/>
        <v>BURSA- GÖRME ENGELLİLER TÜRKİYE ŞAMPİYONASI</v>
      </c>
      <c r="L22" s="249" t="str">
        <f>'100 m'!N$4</f>
        <v>18.04.2018-13:40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B1 )</v>
      </c>
      <c r="K23" s="170" t="str">
        <f t="shared" si="0"/>
        <v>BURSA- GÖRME ENGELLİLER TÜRKİYE ŞAMPİYONASI</v>
      </c>
      <c r="L23" s="249" t="str">
        <f>'100 m'!N$4</f>
        <v>18.04.2018-13:40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B1 )</v>
      </c>
      <c r="K24" s="170" t="str">
        <f t="shared" si="0"/>
        <v>BURSA- GÖRME ENGELLİLER TÜRKİYE ŞAMPİYONASI</v>
      </c>
      <c r="L24" s="249" t="str">
        <f>'100 m'!N$4</f>
        <v>18.04.2018-13:40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B1 )</v>
      </c>
      <c r="K25" s="170" t="str">
        <f t="shared" si="0"/>
        <v>BURSA- GÖRME ENGELLİLER TÜRKİYE ŞAMPİYONASI</v>
      </c>
      <c r="L25" s="249" t="str">
        <f>'100 m'!N$4</f>
        <v>18.04.2018-13:40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B1 )</v>
      </c>
      <c r="K26" s="170" t="str">
        <f t="shared" si="0"/>
        <v>BURSA- GÖRME ENGELLİLER TÜRKİYE ŞAMPİYONASI</v>
      </c>
      <c r="L26" s="249" t="str">
        <f>'100 m'!N$4</f>
        <v>18.04.2018-13:40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B1 )</v>
      </c>
      <c r="K27" s="170" t="str">
        <f t="shared" si="0"/>
        <v>BURSA- GÖRME ENGELLİLER TÜRKİYE ŞAMPİYONASI</v>
      </c>
      <c r="L27" s="249" t="str">
        <f>'100 m'!N$4</f>
        <v>18.04.2018-13:40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B1 )</v>
      </c>
      <c r="K28" s="170" t="str">
        <f t="shared" si="0"/>
        <v>BURSA- GÖRME ENGELLİLER TÜRKİYE ŞAMPİYONASI</v>
      </c>
      <c r="L28" s="249" t="str">
        <f>'100 m'!N$4</f>
        <v>18.04.2018-13:40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B1 )</v>
      </c>
      <c r="K29" s="170" t="str">
        <f t="shared" si="0"/>
        <v>BURSA- GÖRME ENGELLİLER TÜRKİYE ŞAMPİYONASI</v>
      </c>
      <c r="L29" s="249" t="str">
        <f>'100 m'!N$4</f>
        <v>18.04.2018-13:40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B1 )</v>
      </c>
      <c r="K30" s="170" t="str">
        <f t="shared" si="0"/>
        <v>BURSA- GÖRME ENGELLİLER TÜRKİYE ŞAMPİYONASI</v>
      </c>
      <c r="L30" s="249" t="str">
        <f>'100 m'!N$4</f>
        <v>18.04.2018-13:40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B1 )</v>
      </c>
      <c r="K31" s="170" t="str">
        <f t="shared" si="0"/>
        <v>BURSA- GÖRME ENGELLİLER TÜRKİYE ŞAMPİYONASI</v>
      </c>
      <c r="L31" s="249" t="str">
        <f>'100 m'!N$4</f>
        <v>18.04.2018-13:40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B1 )</v>
      </c>
      <c r="K32" s="170" t="str">
        <f t="shared" si="0"/>
        <v>BURSA- GÖRME ENGELLİLER TÜRKİYE ŞAMPİYONASI</v>
      </c>
      <c r="L32" s="249" t="str">
        <f>'100 m'!N$4</f>
        <v>18.04.2018-13:40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B1 )</v>
      </c>
      <c r="K33" s="170" t="str">
        <f t="shared" si="0"/>
        <v>BURSA- GÖRME ENGELLİLER TÜRKİYE ŞAMPİYONASI</v>
      </c>
      <c r="L33" s="249" t="str">
        <f>'100 m'!N$4</f>
        <v>18.04.2018-13:40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B1 )</v>
      </c>
      <c r="K34" s="170" t="str">
        <f t="shared" si="0"/>
        <v>BURSA- GÖRME ENGELLİLER TÜRKİYE ŞAMPİYONASI</v>
      </c>
      <c r="L34" s="249" t="str">
        <f>'100 m'!N$4</f>
        <v>18.04.2018-13:40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B1 )</v>
      </c>
      <c r="K35" s="170" t="str">
        <f t="shared" ref="K35:K66" si="1">CONCATENATE(K$1,"-",A$1)</f>
        <v>BURSA- GÖRME ENGELLİLER TÜRKİYE ŞAMPİYONASI</v>
      </c>
      <c r="L35" s="249" t="str">
        <f>'100 m'!N$4</f>
        <v>18.04.2018-13:40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B1 )</v>
      </c>
      <c r="K36" s="170" t="str">
        <f t="shared" si="1"/>
        <v>BURSA- GÖRME ENGELLİLER TÜRKİYE ŞAMPİYONASI</v>
      </c>
      <c r="L36" s="249" t="str">
        <f>'100 m'!N$4</f>
        <v>18.04.2018-13:40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B1 )</v>
      </c>
      <c r="K37" s="170" t="str">
        <f t="shared" si="1"/>
        <v>BURSA- GÖRME ENGELLİLER TÜRKİYE ŞAMPİYONASI</v>
      </c>
      <c r="L37" s="249" t="str">
        <f>'100 m'!N$4</f>
        <v>18.04.2018-13:40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B1 )</v>
      </c>
      <c r="K38" s="170" t="str">
        <f t="shared" si="1"/>
        <v>BURSA- GÖRME ENGELLİLER TÜRKİYE ŞAMPİYONASI</v>
      </c>
      <c r="L38" s="249" t="str">
        <f>'100 m'!N$4</f>
        <v>18.04.2018-13:40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B1 )</v>
      </c>
      <c r="K39" s="170" t="str">
        <f t="shared" si="1"/>
        <v>BURSA- GÖRME ENGELLİLER TÜRKİYE ŞAMPİYONASI</v>
      </c>
      <c r="L39" s="249" t="str">
        <f>'100 m'!N$4</f>
        <v>18.04.2018-13:40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B1 )</v>
      </c>
      <c r="K40" s="170" t="str">
        <f t="shared" si="1"/>
        <v>BURSA- GÖRME ENGELLİLER TÜRKİYE ŞAMPİYONASI</v>
      </c>
      <c r="L40" s="249" t="str">
        <f>'100 m'!N$4</f>
        <v>18.04.2018-13:40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B1 )</v>
      </c>
      <c r="K41" s="170" t="str">
        <f t="shared" si="1"/>
        <v>BURSA- GÖRME ENGELLİLER TÜRKİYE ŞAMPİYONASI</v>
      </c>
      <c r="L41" s="249" t="str">
        <f>'100 m'!N$4</f>
        <v>18.04.2018-13:40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B1 )</v>
      </c>
      <c r="K42" s="170" t="str">
        <f t="shared" si="1"/>
        <v>BURSA- GÖRME ENGELLİLER TÜRKİYE ŞAMPİYONASI</v>
      </c>
      <c r="L42" s="249" t="str">
        <f>'100 m'!N$4</f>
        <v>18.04.2018-13:40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B1 )</v>
      </c>
      <c r="K43" s="170" t="str">
        <f t="shared" si="1"/>
        <v>BURSA- GÖRME ENGELLİLER TÜRKİYE ŞAMPİYONASI</v>
      </c>
      <c r="L43" s="249" t="str">
        <f>'100 m'!N$4</f>
        <v>18.04.2018-13:40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B1 )</v>
      </c>
      <c r="K44" s="170" t="str">
        <f t="shared" si="1"/>
        <v>BURSA- GÖRME ENGELLİLER TÜRKİYE ŞAMPİYONASI</v>
      </c>
      <c r="L44" s="249" t="str">
        <f>'100 m'!N$4</f>
        <v>18.04.2018-13:40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B1 )</v>
      </c>
      <c r="K45" s="170" t="str">
        <f t="shared" si="1"/>
        <v>BURSA- GÖRME ENGELLİLER TÜRKİYE ŞAMPİYONASI</v>
      </c>
      <c r="L45" s="249" t="str">
        <f>'100 m'!N$4</f>
        <v>18.04.2018-13:40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B1 )</v>
      </c>
      <c r="K46" s="170" t="str">
        <f t="shared" si="1"/>
        <v>BURSA- GÖRME ENGELLİLER TÜRKİYE ŞAMPİYONASI</v>
      </c>
      <c r="L46" s="249" t="str">
        <f>'100 m'!N$4</f>
        <v>18.04.2018-13:40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B1 )</v>
      </c>
      <c r="K47" s="170" t="str">
        <f t="shared" si="1"/>
        <v>BURSA- GÖRME ENGELLİLER TÜRKİYE ŞAMPİYONASI</v>
      </c>
      <c r="L47" s="249" t="str">
        <f>'100 m'!N$4</f>
        <v>18.04.2018-13:40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B1 )</v>
      </c>
      <c r="K48" s="170" t="str">
        <f t="shared" si="1"/>
        <v>BURSA- GÖRME ENGELLİLER TÜRKİYE ŞAMPİYONASI</v>
      </c>
      <c r="L48" s="249" t="str">
        <f>'100 m'!N$4</f>
        <v>18.04.2018-13:40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B1 )</v>
      </c>
      <c r="K49" s="170" t="str">
        <f t="shared" si="1"/>
        <v>BURSA- GÖRME ENGELLİLER TÜRKİYE ŞAMPİYONASI</v>
      </c>
      <c r="L49" s="249" t="str">
        <f>'100 m'!N$4</f>
        <v>18.04.2018-13:40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B1 )</v>
      </c>
      <c r="K50" s="170" t="str">
        <f t="shared" si="1"/>
        <v>BURSA- GÖRME ENGELLİLER TÜRKİYE ŞAMPİYONASI</v>
      </c>
      <c r="L50" s="249" t="str">
        <f>'100 m'!N$4</f>
        <v>18.04.2018-13:40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B1 )</v>
      </c>
      <c r="K51" s="170" t="str">
        <f t="shared" si="1"/>
        <v>BURSA- GÖRME ENGELLİLER TÜRKİYE ŞAMPİYONASI</v>
      </c>
      <c r="L51" s="249" t="str">
        <f>'100 m'!N$4</f>
        <v>18.04.2018-13:40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B1 )</v>
      </c>
      <c r="K52" s="170" t="str">
        <f t="shared" si="1"/>
        <v>BURSA- GÖRME ENGELLİLER TÜRKİYE ŞAMPİYONASI</v>
      </c>
      <c r="L52" s="249" t="str">
        <f>'100 m'!N$4</f>
        <v>18.04.2018-13:40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B1 )</v>
      </c>
      <c r="K53" s="170" t="str">
        <f t="shared" si="1"/>
        <v>BURSA- GÖRME ENGELLİLER TÜRKİYE ŞAMPİYONASI</v>
      </c>
      <c r="L53" s="249" t="str">
        <f>'100 m'!N$4</f>
        <v>18.04.2018-13:40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B1 )</v>
      </c>
      <c r="K54" s="170" t="str">
        <f t="shared" si="1"/>
        <v>BURSA- GÖRME ENGELLİLER TÜRKİYE ŞAMPİYONASI</v>
      </c>
      <c r="L54" s="249" t="str">
        <f>'100 m'!N$4</f>
        <v>18.04.2018-13:40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B1 )</v>
      </c>
      <c r="K55" s="170" t="str">
        <f t="shared" si="1"/>
        <v>BURSA- GÖRME ENGELLİLER TÜRKİYE ŞAMPİYONASI</v>
      </c>
      <c r="L55" s="249" t="str">
        <f>'100 m'!N$4</f>
        <v>18.04.2018-13:40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B1 )</v>
      </c>
      <c r="K56" s="170" t="str">
        <f t="shared" si="1"/>
        <v>BURSA- GÖRME ENGELLİLER TÜRKİYE ŞAMPİYONASI</v>
      </c>
      <c r="L56" s="249" t="str">
        <f>'100 m'!N$4</f>
        <v>18.04.2018-13:40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B1 )</v>
      </c>
      <c r="K57" s="170" t="str">
        <f t="shared" si="1"/>
        <v>BURSA- GÖRME ENGELLİLER TÜRKİYE ŞAMPİYONASI</v>
      </c>
      <c r="L57" s="249" t="str">
        <f>'100 m'!N$4</f>
        <v>18.04.2018-13:40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B1 )</v>
      </c>
      <c r="K58" s="170" t="str">
        <f t="shared" si="1"/>
        <v>BURSA- GÖRME ENGELLİLER TÜRKİYE ŞAMPİYONASI</v>
      </c>
      <c r="L58" s="249" t="str">
        <f>'100 m'!N$4</f>
        <v>18.04.2018-13:40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B1 )</v>
      </c>
      <c r="K59" s="170" t="str">
        <f t="shared" si="1"/>
        <v>BURSA- GÖRME ENGELLİLER TÜRKİYE ŞAMPİYONASI</v>
      </c>
      <c r="L59" s="249" t="str">
        <f>'100 m'!N$4</f>
        <v>18.04.2018-13:40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B1 )</v>
      </c>
      <c r="K60" s="170" t="str">
        <f t="shared" si="1"/>
        <v>BURSA- GÖRME ENGELLİLER TÜRKİYE ŞAMPİYONASI</v>
      </c>
      <c r="L60" s="249" t="str">
        <f>'100 m'!N$4</f>
        <v>18.04.2018-13:40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B1 )</v>
      </c>
      <c r="K61" s="170" t="str">
        <f t="shared" si="1"/>
        <v>BURSA- GÖRME ENGELLİLER TÜRKİYE ŞAMPİYONASI</v>
      </c>
      <c r="L61" s="249" t="str">
        <f>'100 m'!N$4</f>
        <v>18.04.2018-13:40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B1 )</v>
      </c>
      <c r="K62" s="170" t="str">
        <f t="shared" si="1"/>
        <v>BURSA- GÖRME ENGELLİLER TÜRKİYE ŞAMPİYONASI</v>
      </c>
      <c r="L62" s="249" t="str">
        <f>'100 m'!N$4</f>
        <v>18.04.2018-13:40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B1 )</v>
      </c>
      <c r="K63" s="170" t="str">
        <f t="shared" si="1"/>
        <v>BURSA- GÖRME ENGELLİLER TÜRKİYE ŞAMPİYONASI</v>
      </c>
      <c r="L63" s="249" t="str">
        <f>'100 m'!N$4</f>
        <v>18.04.2018-13:40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B1 )</v>
      </c>
      <c r="K64" s="170" t="str">
        <f t="shared" si="1"/>
        <v>BURSA- GÖRME ENGELLİLER TÜRKİYE ŞAMPİYONASI</v>
      </c>
      <c r="L64" s="249" t="str">
        <f>'100 m'!N$4</f>
        <v>18.04.2018-13:40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B1 )</v>
      </c>
      <c r="K65" s="170" t="str">
        <f t="shared" si="1"/>
        <v>BURSA- GÖRME ENGELLİLER TÜRKİYE ŞAMPİYONASI</v>
      </c>
      <c r="L65" s="249" t="str">
        <f>'100 m'!N$4</f>
        <v>18.04.2018-13:40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B1 )</v>
      </c>
      <c r="K66" s="170" t="str">
        <f t="shared" si="1"/>
        <v>BURSA- GÖRME ENGELLİLER TÜRKİYE ŞAMPİYONASI</v>
      </c>
      <c r="L66" s="249" t="str">
        <f>'100 m'!N$4</f>
        <v>18.04.2018-13:40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B1 )</v>
      </c>
      <c r="K67" s="170" t="str">
        <f t="shared" ref="K67:K98" si="2">CONCATENATE(K$1,"-",A$1)</f>
        <v>BURSA- GÖRME ENGELLİLER TÜRKİYE ŞAMPİYONASI</v>
      </c>
      <c r="L67" s="249" t="str">
        <f>'100 m'!N$4</f>
        <v>18.04.2018-13:40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B1 )</v>
      </c>
      <c r="K68" s="170" t="str">
        <f t="shared" si="2"/>
        <v>BURSA- GÖRME ENGELLİLER TÜRKİYE ŞAMPİYONASI</v>
      </c>
      <c r="L68" s="249" t="str">
        <f>'100 m'!N$4</f>
        <v>18.04.2018-13:40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B1 )</v>
      </c>
      <c r="K69" s="170" t="str">
        <f t="shared" si="2"/>
        <v>BURSA- GÖRME ENGELLİLER TÜRKİYE ŞAMPİYONASI</v>
      </c>
      <c r="L69" s="249" t="str">
        <f>'100 m'!N$4</f>
        <v>18.04.2018-13:40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B1 )</v>
      </c>
      <c r="K70" s="170" t="str">
        <f t="shared" si="2"/>
        <v>BURSA- GÖRME ENGELLİLER TÜRKİYE ŞAMPİYONASI</v>
      </c>
      <c r="L70" s="249" t="str">
        <f>'100 m'!N$4</f>
        <v>18.04.2018-13:40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B1 )</v>
      </c>
      <c r="K71" s="170" t="str">
        <f t="shared" si="2"/>
        <v>BURSA- GÖRME ENGELLİLER TÜRKİYE ŞAMPİYONASI</v>
      </c>
      <c r="L71" s="249" t="str">
        <f>'100 m'!N$4</f>
        <v>18.04.2018-13:40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B1 )</v>
      </c>
      <c r="K72" s="170" t="str">
        <f t="shared" si="2"/>
        <v>BURSA- GÖRME ENGELLİLER TÜRKİYE ŞAMPİYONASI</v>
      </c>
      <c r="L72" s="249" t="str">
        <f>'100 m'!N$4</f>
        <v>18.04.2018-13:40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B1 )</v>
      </c>
      <c r="K73" s="170" t="str">
        <f t="shared" si="2"/>
        <v>BURSA- GÖRME ENGELLİLER TÜRKİYE ŞAMPİYONASI</v>
      </c>
      <c r="L73" s="249" t="str">
        <f>'100 m'!N$4</f>
        <v>18.04.2018-13:40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B1 )</v>
      </c>
      <c r="K74" s="170" t="str">
        <f t="shared" si="2"/>
        <v>BURSA- GÖRME ENGELLİLER TÜRKİYE ŞAMPİYONASI</v>
      </c>
      <c r="L74" s="249" t="str">
        <f>'100 m'!N$4</f>
        <v>18.04.2018-13:40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B1 )</v>
      </c>
      <c r="K75" s="170" t="str">
        <f t="shared" si="2"/>
        <v>BURSA- GÖRME ENGELLİLER TÜRKİYE ŞAMPİYONASI</v>
      </c>
      <c r="L75" s="249" t="str">
        <f>'100 m'!N$4</f>
        <v>18.04.2018-13:40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B1 )</v>
      </c>
      <c r="K76" s="170" t="str">
        <f t="shared" si="2"/>
        <v>BURSA- GÖRME ENGELLİLER TÜRKİYE ŞAMPİYONASI</v>
      </c>
      <c r="L76" s="249" t="str">
        <f>'100 m'!N$4</f>
        <v>18.04.2018-13:40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B1 )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B1 )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B1 )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B1 )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B1 )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B1 )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B1 )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B1 )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B1 )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B1 )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B1 )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B1 )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B1 )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B1 )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B1 )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B1 )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B1 )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B1 )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B1 )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B1 )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B1 )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B1 )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B1 )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B1 )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B1 )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B1 )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B1 )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B1 )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B1 )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B1 )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B1 )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B1 )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B1 )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B1 )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B1 )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B1 )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B1 )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B1 )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B1 )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B1 )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B1 )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B1 )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B1 )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B1 )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B1 )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B1 )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B1 )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B1 )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B1 )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B1 )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B1 )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B1 )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B1 )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B1 )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B1 )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B1 )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B1 )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B1 )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B1 )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B1 )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B1 )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B1 )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B1 )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B1 )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B1 )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B1 )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B1 )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B1 )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B1 )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B1 )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B1 )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B1 )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B1 )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ERKEKLER( B1 )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ERKEKLER( B1 )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ERKEKLER( B1 )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ERKEKLER( B1 )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ERKEKLER( B1 )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ERKEKLER( B1 )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ERKEKLER( B1 )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ERKEKLER( B1 )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ERKEKLER( B1 )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ERKEKLER( B1 )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ERKEKLER( B1 )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ERKEKLER( B1 )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ERKEKLER( B1 )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ERKEKLER( B1 )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ERKEKLER( B1 )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ERKEKLER( B1 )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ERKEKLER( B1 )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ERKEKLER( B1 )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ERKEKLER( B1 )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ERKEKLER( B1 )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ERKEKLER( B1 )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ERKEKLER( B1 )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ERKEKLER( B1 )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ERKEKLER( B1 )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ERKEKLER( B1 )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ERKEKLER( B1 )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ERKEKLER( B1 )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ERKEKLER( B1 )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ERKEKLER( B1 )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ERKEKLER( B1 )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ERKEKLER( B1 )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ERKEKLER( B1 )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ERKEKLER( B1 )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ERKEKLER( B1 )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ERKEKLER( B1 )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ERKEKLER( B1 )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ERKEKLER( B1 )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ERKEKLER( B1 )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ERKEKLER( B1 )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ERKEKLER( B1 )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38486</v>
      </c>
      <c r="D190" s="170" t="str">
        <f>'400m'!D8</f>
        <v>FIRAT ÖZDEN</v>
      </c>
      <c r="E190" s="170" t="str">
        <f>'400m'!E8</f>
        <v>MANİSA GÖRME ENG.SK.</v>
      </c>
      <c r="F190" s="172">
        <f>'400m'!F8</f>
        <v>13719</v>
      </c>
      <c r="G190" s="173">
        <f>'400m'!A8</f>
        <v>1</v>
      </c>
      <c r="H190" s="173" t="s">
        <v>435</v>
      </c>
      <c r="I190" s="173"/>
      <c r="J190" s="167" t="str">
        <f>'YARIŞMA BİLGİLERİ'!$F$21</f>
        <v>ERKEKLER( B1 )</v>
      </c>
      <c r="K190" s="170" t="str">
        <f t="shared" ref="K190:K253" si="6">CONCATENATE(K$1,"-",A$1)</f>
        <v>BURSA- GÖRME ENGELLİLER TÜRKİYE ŞAMPİYONASI</v>
      </c>
      <c r="L190" s="249" t="str">
        <f>'400m'!N$4</f>
        <v>18.04.2018-16:10</v>
      </c>
      <c r="M190" s="171" t="s">
        <v>430</v>
      </c>
    </row>
    <row r="191" spans="1:13" s="163" customFormat="1" ht="26.25" customHeight="1" x14ac:dyDescent="0.2">
      <c r="A191" s="165">
        <v>189</v>
      </c>
      <c r="B191" s="176" t="s">
        <v>435</v>
      </c>
      <c r="C191" s="166">
        <f>'400m'!C9</f>
        <v>38356</v>
      </c>
      <c r="D191" s="170" t="str">
        <f>'400m'!D9</f>
        <v>İBRAHİM EFE KABADAYI</v>
      </c>
      <c r="E191" s="170" t="str">
        <f>'400m'!E9</f>
        <v>SOMUNCUBABA ENGELSİZ SK DERNEĞİ</v>
      </c>
      <c r="F191" s="172">
        <f>'400m'!F9</f>
        <v>14542</v>
      </c>
      <c r="G191" s="173">
        <f>'400m'!A9</f>
        <v>2</v>
      </c>
      <c r="H191" s="173" t="s">
        <v>435</v>
      </c>
      <c r="I191" s="173"/>
      <c r="J191" s="167" t="str">
        <f>'YARIŞMA BİLGİLERİ'!$F$21</f>
        <v>ERKEKLER( B1 )</v>
      </c>
      <c r="K191" s="170" t="str">
        <f t="shared" si="6"/>
        <v>BURSA- GÖRME ENGELLİLER TÜRKİYE ŞAMPİYONASI</v>
      </c>
      <c r="L191" s="249" t="str">
        <f>'400m'!N$4</f>
        <v>18.04.2018-16:10</v>
      </c>
      <c r="M191" s="171" t="s">
        <v>430</v>
      </c>
    </row>
    <row r="192" spans="1:13" s="163" customFormat="1" ht="26.25" customHeight="1" x14ac:dyDescent="0.2">
      <c r="A192" s="165">
        <v>190</v>
      </c>
      <c r="B192" s="176" t="s">
        <v>435</v>
      </c>
      <c r="C192" s="166">
        <f>'400m'!C10</f>
        <v>38539</v>
      </c>
      <c r="D192" s="170" t="str">
        <f>'400m'!D10</f>
        <v>AHMET KAYA</v>
      </c>
      <c r="E192" s="170" t="str">
        <f>'400m'!E10</f>
        <v>ŞEHZADELER ENGELLİLER SK DERNEĞİ</v>
      </c>
      <c r="F192" s="172">
        <f>'400m'!F10</f>
        <v>15469</v>
      </c>
      <c r="G192" s="173">
        <f>'400m'!A10</f>
        <v>3</v>
      </c>
      <c r="H192" s="173" t="s">
        <v>435</v>
      </c>
      <c r="I192" s="173"/>
      <c r="J192" s="167" t="str">
        <f>'YARIŞMA BİLGİLERİ'!$F$21</f>
        <v>ERKEKLER( B1 )</v>
      </c>
      <c r="K192" s="170" t="str">
        <f t="shared" si="6"/>
        <v>BURSA- GÖRME ENGELLİLER TÜRKİYE ŞAMPİYONASI</v>
      </c>
      <c r="L192" s="249" t="str">
        <f>'400m'!N$4</f>
        <v>18.04.2018-16:10</v>
      </c>
      <c r="M192" s="171" t="s">
        <v>430</v>
      </c>
    </row>
    <row r="193" spans="1:13" s="163" customFormat="1" ht="26.25" customHeight="1" x14ac:dyDescent="0.2">
      <c r="A193" s="165">
        <v>191</v>
      </c>
      <c r="B193" s="176" t="s">
        <v>435</v>
      </c>
      <c r="C193" s="166">
        <f>'400m'!C11</f>
        <v>38680</v>
      </c>
      <c r="D193" s="170" t="str">
        <f>'400m'!D11</f>
        <v>AKIN MEŞİNCİ</v>
      </c>
      <c r="E193" s="170" t="str">
        <f>'400m'!E11</f>
        <v>YILDIRIM BLD ALTINOKTA  GÖRME ENG.SK.DERNEĞİ</v>
      </c>
      <c r="F193" s="172">
        <f>'400m'!F11</f>
        <v>20168</v>
      </c>
      <c r="G193" s="173">
        <f>'400m'!A11</f>
        <v>4</v>
      </c>
      <c r="H193" s="173" t="s">
        <v>435</v>
      </c>
      <c r="I193" s="173"/>
      <c r="J193" s="167" t="str">
        <f>'YARIŞMA BİLGİLERİ'!$F$21</f>
        <v>ERKEKLER( B1 )</v>
      </c>
      <c r="K193" s="170" t="str">
        <f t="shared" si="6"/>
        <v>BURSA- GÖRME ENGELLİLER TÜRKİYE ŞAMPİYONASI</v>
      </c>
      <c r="L193" s="249" t="str">
        <f>'400m'!N$4</f>
        <v>18.04.2018-16:10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ERKEKLER( B1 )</v>
      </c>
      <c r="K194" s="170" t="str">
        <f t="shared" si="6"/>
        <v>BURSA- GÖRME ENGELLİLER TÜRKİYE ŞAMPİYONASI</v>
      </c>
      <c r="L194" s="249" t="str">
        <f>'400m'!N$4</f>
        <v>18.04.2018-16:10</v>
      </c>
      <c r="M194" s="171" t="s">
        <v>430</v>
      </c>
    </row>
    <row r="195" spans="1:13" s="163" customFormat="1" ht="26.25" customHeight="1" x14ac:dyDescent="0.2">
      <c r="A195" s="165">
        <v>193</v>
      </c>
      <c r="B195" s="176" t="s">
        <v>435</v>
      </c>
      <c r="C195" s="166">
        <f>'400m'!C15</f>
        <v>0</v>
      </c>
      <c r="D195" s="170">
        <f>'400m'!D15</f>
        <v>0</v>
      </c>
      <c r="E195" s="170">
        <f>'400m'!E15</f>
        <v>0</v>
      </c>
      <c r="F195" s="172">
        <f>'400m'!F15</f>
        <v>0</v>
      </c>
      <c r="G195" s="173">
        <f>'400m'!A15</f>
        <v>8</v>
      </c>
      <c r="H195" s="173" t="s">
        <v>435</v>
      </c>
      <c r="I195" s="173"/>
      <c r="J195" s="167" t="str">
        <f>'YARIŞMA BİLGİLERİ'!$F$21</f>
        <v>ERKEKLER( B1 )</v>
      </c>
      <c r="K195" s="170" t="str">
        <f t="shared" si="6"/>
        <v>BURSA- GÖRME ENGELLİLER TÜRKİYE ŞAMPİYONASI</v>
      </c>
      <c r="L195" s="249" t="str">
        <f>'400m'!N$4</f>
        <v>18.04.2018-16:10</v>
      </c>
      <c r="M195" s="171" t="s">
        <v>430</v>
      </c>
    </row>
    <row r="196" spans="1:13" s="163" customFormat="1" ht="26.25" customHeight="1" x14ac:dyDescent="0.2">
      <c r="A196" s="165">
        <v>194</v>
      </c>
      <c r="B196" s="176" t="s">
        <v>435</v>
      </c>
      <c r="C196" s="166">
        <f>'400m'!C16</f>
        <v>0</v>
      </c>
      <c r="D196" s="170">
        <f>'400m'!D16</f>
        <v>0</v>
      </c>
      <c r="E196" s="170">
        <f>'400m'!E16</f>
        <v>0</v>
      </c>
      <c r="F196" s="172">
        <f>'400m'!F16</f>
        <v>0</v>
      </c>
      <c r="G196" s="173">
        <f>'400m'!A16</f>
        <v>9</v>
      </c>
      <c r="H196" s="173" t="s">
        <v>435</v>
      </c>
      <c r="I196" s="173"/>
      <c r="J196" s="167" t="str">
        <f>'YARIŞMA BİLGİLERİ'!$F$21</f>
        <v>ERKEKLER( B1 )</v>
      </c>
      <c r="K196" s="170" t="str">
        <f t="shared" si="6"/>
        <v>BURSA- GÖRME ENGELLİLER TÜRKİYE ŞAMPİYONASI</v>
      </c>
      <c r="L196" s="249" t="str">
        <f>'400m'!N$4</f>
        <v>18.04.2018-16:10</v>
      </c>
      <c r="M196" s="171" t="s">
        <v>430</v>
      </c>
    </row>
    <row r="197" spans="1:13" s="163" customFormat="1" ht="26.25" customHeight="1" x14ac:dyDescent="0.2">
      <c r="A197" s="165">
        <v>195</v>
      </c>
      <c r="B197" s="176" t="s">
        <v>435</v>
      </c>
      <c r="C197" s="166">
        <f>'400m'!C17</f>
        <v>0</v>
      </c>
      <c r="D197" s="170">
        <f>'400m'!D17</f>
        <v>0</v>
      </c>
      <c r="E197" s="170">
        <f>'400m'!E17</f>
        <v>0</v>
      </c>
      <c r="F197" s="172">
        <f>'400m'!F17</f>
        <v>0</v>
      </c>
      <c r="G197" s="173">
        <f>'400m'!A17</f>
        <v>10</v>
      </c>
      <c r="H197" s="173" t="s">
        <v>435</v>
      </c>
      <c r="I197" s="173"/>
      <c r="J197" s="167" t="str">
        <f>'YARIŞMA BİLGİLERİ'!$F$21</f>
        <v>ERKEKLER( B1 )</v>
      </c>
      <c r="K197" s="170" t="str">
        <f t="shared" si="6"/>
        <v>BURSA- GÖRME ENGELLİLER TÜRKİYE ŞAMPİYONASI</v>
      </c>
      <c r="L197" s="249" t="str">
        <f>'400m'!N$4</f>
        <v>18.04.2018-16:10</v>
      </c>
      <c r="M197" s="171" t="s">
        <v>430</v>
      </c>
    </row>
    <row r="198" spans="1:13" s="163" customFormat="1" ht="26.25" customHeight="1" x14ac:dyDescent="0.2">
      <c r="A198" s="165">
        <v>196</v>
      </c>
      <c r="B198" s="176" t="s">
        <v>435</v>
      </c>
      <c r="C198" s="166">
        <f>'400m'!C18</f>
        <v>0</v>
      </c>
      <c r="D198" s="170">
        <f>'400m'!D18</f>
        <v>0</v>
      </c>
      <c r="E198" s="170">
        <f>'400m'!E18</f>
        <v>0</v>
      </c>
      <c r="F198" s="172">
        <f>'400m'!F18</f>
        <v>0</v>
      </c>
      <c r="G198" s="173">
        <f>'400m'!A18</f>
        <v>11</v>
      </c>
      <c r="H198" s="173" t="s">
        <v>435</v>
      </c>
      <c r="I198" s="173"/>
      <c r="J198" s="167" t="str">
        <f>'YARIŞMA BİLGİLERİ'!$F$21</f>
        <v>ERKEKLER( B1 )</v>
      </c>
      <c r="K198" s="170" t="str">
        <f t="shared" si="6"/>
        <v>BURSA- GÖRME ENGELLİLER TÜRKİYE ŞAMPİYONASI</v>
      </c>
      <c r="L198" s="249" t="str">
        <f>'400m'!N$4</f>
        <v>18.04.2018-16:10</v>
      </c>
      <c r="M198" s="171" t="s">
        <v>430</v>
      </c>
    </row>
    <row r="199" spans="1:13" s="163" customFormat="1" ht="26.25" customHeight="1" x14ac:dyDescent="0.2">
      <c r="A199" s="165">
        <v>197</v>
      </c>
      <c r="B199" s="176" t="s">
        <v>435</v>
      </c>
      <c r="C199" s="166">
        <f>'400m'!C19</f>
        <v>0</v>
      </c>
      <c r="D199" s="170">
        <f>'400m'!D19</f>
        <v>0</v>
      </c>
      <c r="E199" s="170">
        <f>'400m'!E19</f>
        <v>0</v>
      </c>
      <c r="F199" s="172">
        <f>'400m'!F19</f>
        <v>0</v>
      </c>
      <c r="G199" s="173">
        <f>'400m'!A19</f>
        <v>12</v>
      </c>
      <c r="H199" s="173" t="s">
        <v>435</v>
      </c>
      <c r="I199" s="173"/>
      <c r="J199" s="167" t="str">
        <f>'YARIŞMA BİLGİLERİ'!$F$21</f>
        <v>ERKEKLER( B1 )</v>
      </c>
      <c r="K199" s="170" t="str">
        <f t="shared" si="6"/>
        <v>BURSA- GÖRME ENGELLİLER TÜRKİYE ŞAMPİYONASI</v>
      </c>
      <c r="L199" s="249" t="str">
        <f>'400m'!N$4</f>
        <v>18.04.2018-16:10</v>
      </c>
      <c r="M199" s="171" t="s">
        <v>430</v>
      </c>
    </row>
    <row r="200" spans="1:13" s="163" customFormat="1" ht="26.25" customHeight="1" x14ac:dyDescent="0.2">
      <c r="A200" s="165">
        <v>198</v>
      </c>
      <c r="B200" s="176" t="s">
        <v>435</v>
      </c>
      <c r="C200" s="166">
        <f>'400m'!C20</f>
        <v>0</v>
      </c>
      <c r="D200" s="170">
        <f>'400m'!D20</f>
        <v>0</v>
      </c>
      <c r="E200" s="170">
        <f>'400m'!E20</f>
        <v>0</v>
      </c>
      <c r="F200" s="172">
        <f>'400m'!F20</f>
        <v>0</v>
      </c>
      <c r="G200" s="173">
        <f>'400m'!A20</f>
        <v>13</v>
      </c>
      <c r="H200" s="173" t="s">
        <v>435</v>
      </c>
      <c r="I200" s="173"/>
      <c r="J200" s="167" t="str">
        <f>'YARIŞMA BİLGİLERİ'!$F$21</f>
        <v>ERKEKLER( B1 )</v>
      </c>
      <c r="K200" s="170" t="str">
        <f t="shared" si="6"/>
        <v>BURSA- GÖRME ENGELLİLER TÜRKİYE ŞAMPİYONASI</v>
      </c>
      <c r="L200" s="249" t="str">
        <f>'400m'!N$4</f>
        <v>18.04.2018-16:10</v>
      </c>
      <c r="M200" s="171" t="s">
        <v>430</v>
      </c>
    </row>
    <row r="201" spans="1:13" s="163" customFormat="1" ht="26.25" customHeight="1" x14ac:dyDescent="0.2">
      <c r="A201" s="165">
        <v>199</v>
      </c>
      <c r="B201" s="176" t="s">
        <v>435</v>
      </c>
      <c r="C201" s="166">
        <f>'400m'!C21</f>
        <v>0</v>
      </c>
      <c r="D201" s="170">
        <f>'400m'!D21</f>
        <v>0</v>
      </c>
      <c r="E201" s="170">
        <f>'400m'!E21</f>
        <v>0</v>
      </c>
      <c r="F201" s="172">
        <f>'400m'!F21</f>
        <v>0</v>
      </c>
      <c r="G201" s="173">
        <f>'400m'!A21</f>
        <v>14</v>
      </c>
      <c r="H201" s="173" t="s">
        <v>435</v>
      </c>
      <c r="I201" s="173"/>
      <c r="J201" s="167" t="str">
        <f>'YARIŞMA BİLGİLERİ'!$F$21</f>
        <v>ERKEKLER( B1 )</v>
      </c>
      <c r="K201" s="170" t="str">
        <f t="shared" si="6"/>
        <v>BURSA- GÖRME ENGELLİLER TÜRKİYE ŞAMPİYONASI</v>
      </c>
      <c r="L201" s="249" t="str">
        <f>'400m'!N$4</f>
        <v>18.04.2018-16:10</v>
      </c>
      <c r="M201" s="171" t="s">
        <v>430</v>
      </c>
    </row>
    <row r="202" spans="1:13" s="163" customFormat="1" ht="26.25" customHeight="1" x14ac:dyDescent="0.2">
      <c r="A202" s="165">
        <v>200</v>
      </c>
      <c r="B202" s="176" t="s">
        <v>435</v>
      </c>
      <c r="C202" s="166">
        <f>'400m'!C22</f>
        <v>0</v>
      </c>
      <c r="D202" s="170">
        <f>'400m'!D22</f>
        <v>0</v>
      </c>
      <c r="E202" s="170">
        <f>'400m'!E22</f>
        <v>0</v>
      </c>
      <c r="F202" s="172">
        <f>'400m'!F22</f>
        <v>0</v>
      </c>
      <c r="G202" s="173">
        <f>'400m'!A22</f>
        <v>15</v>
      </c>
      <c r="H202" s="173" t="s">
        <v>435</v>
      </c>
      <c r="I202" s="173"/>
      <c r="J202" s="167" t="str">
        <f>'YARIŞMA BİLGİLERİ'!$F$21</f>
        <v>ERKEKLER( B1 )</v>
      </c>
      <c r="K202" s="170" t="str">
        <f t="shared" si="6"/>
        <v>BURSA- GÖRME ENGELLİLER TÜRKİYE ŞAMPİYONASI</v>
      </c>
      <c r="L202" s="249" t="str">
        <f>'400m'!N$4</f>
        <v>18.04.2018-16:10</v>
      </c>
      <c r="M202" s="171" t="s">
        <v>430</v>
      </c>
    </row>
    <row r="203" spans="1:13" s="163" customFormat="1" ht="26.25" customHeight="1" x14ac:dyDescent="0.2">
      <c r="A203" s="165">
        <v>201</v>
      </c>
      <c r="B203" s="176" t="s">
        <v>435</v>
      </c>
      <c r="C203" s="166">
        <f>'400m'!C25</f>
        <v>0</v>
      </c>
      <c r="D203" s="170">
        <f>'400m'!D25</f>
        <v>0</v>
      </c>
      <c r="E203" s="170">
        <f>'400m'!E25</f>
        <v>0</v>
      </c>
      <c r="F203" s="172">
        <f>'400m'!F25</f>
        <v>0</v>
      </c>
      <c r="G203" s="173">
        <f>'400m'!A25</f>
        <v>18</v>
      </c>
      <c r="H203" s="173" t="s">
        <v>435</v>
      </c>
      <c r="I203" s="173"/>
      <c r="J203" s="167" t="str">
        <f>'YARIŞMA BİLGİLERİ'!$F$21</f>
        <v>ERKEKLER( B1 )</v>
      </c>
      <c r="K203" s="170" t="str">
        <f t="shared" si="6"/>
        <v>BURSA- GÖRME ENGELLİLER TÜRKİYE ŞAMPİYONASI</v>
      </c>
      <c r="L203" s="249" t="str">
        <f>'400m'!N$4</f>
        <v>18.04.2018-16:10</v>
      </c>
      <c r="M203" s="171" t="s">
        <v>430</v>
      </c>
    </row>
    <row r="204" spans="1:13" s="163" customFormat="1" ht="26.25" customHeight="1" x14ac:dyDescent="0.2">
      <c r="A204" s="165">
        <v>202</v>
      </c>
      <c r="B204" s="176" t="s">
        <v>435</v>
      </c>
      <c r="C204" s="166">
        <f>'400m'!C26</f>
        <v>0</v>
      </c>
      <c r="D204" s="170">
        <f>'400m'!D26</f>
        <v>0</v>
      </c>
      <c r="E204" s="170">
        <f>'400m'!E26</f>
        <v>0</v>
      </c>
      <c r="F204" s="172">
        <f>'400m'!F26</f>
        <v>0</v>
      </c>
      <c r="G204" s="173">
        <f>'400m'!A26</f>
        <v>15</v>
      </c>
      <c r="H204" s="173" t="s">
        <v>435</v>
      </c>
      <c r="I204" s="173"/>
      <c r="J204" s="167" t="str">
        <f>'YARIŞMA BİLGİLERİ'!$F$21</f>
        <v>ERKEKLER( B1 )</v>
      </c>
      <c r="K204" s="170" t="str">
        <f t="shared" si="6"/>
        <v>BURSA- GÖRME ENGELLİLER TÜRKİYE ŞAMPİYONASI</v>
      </c>
      <c r="L204" s="249" t="str">
        <f>'400m'!N$4</f>
        <v>18.04.2018-16:10</v>
      </c>
      <c r="M204" s="171" t="s">
        <v>430</v>
      </c>
    </row>
    <row r="205" spans="1:13" s="163" customFormat="1" ht="26.25" customHeight="1" x14ac:dyDescent="0.2">
      <c r="A205" s="165">
        <v>203</v>
      </c>
      <c r="B205" s="176" t="s">
        <v>435</v>
      </c>
      <c r="C205" s="166">
        <f>'400m'!C27</f>
        <v>0</v>
      </c>
      <c r="D205" s="170">
        <f>'400m'!D27</f>
        <v>0</v>
      </c>
      <c r="E205" s="170">
        <f>'400m'!E27</f>
        <v>0</v>
      </c>
      <c r="F205" s="172">
        <f>'400m'!F27</f>
        <v>0</v>
      </c>
      <c r="G205" s="173">
        <f>'400m'!A27</f>
        <v>16</v>
      </c>
      <c r="H205" s="173" t="s">
        <v>435</v>
      </c>
      <c r="I205" s="173"/>
      <c r="J205" s="167" t="str">
        <f>'YARIŞMA BİLGİLERİ'!$F$21</f>
        <v>ERKEKLER( B1 )</v>
      </c>
      <c r="K205" s="170" t="str">
        <f t="shared" si="6"/>
        <v>BURSA- GÖRME ENGELLİLER TÜRKİYE ŞAMPİYONASI</v>
      </c>
      <c r="L205" s="249" t="str">
        <f>'400m'!N$4</f>
        <v>18.04.2018-16:10</v>
      </c>
      <c r="M205" s="171" t="s">
        <v>430</v>
      </c>
    </row>
    <row r="206" spans="1:13" s="163" customFormat="1" ht="26.25" customHeight="1" x14ac:dyDescent="0.2">
      <c r="A206" s="165">
        <v>204</v>
      </c>
      <c r="B206" s="176" t="s">
        <v>435</v>
      </c>
      <c r="C206" s="166">
        <f>'400m'!C28</f>
        <v>0</v>
      </c>
      <c r="D206" s="170">
        <f>'400m'!D28</f>
        <v>0</v>
      </c>
      <c r="E206" s="170">
        <f>'400m'!E28</f>
        <v>0</v>
      </c>
      <c r="F206" s="172">
        <f>'400m'!F28</f>
        <v>0</v>
      </c>
      <c r="G206" s="173">
        <f>'400m'!A28</f>
        <v>17</v>
      </c>
      <c r="H206" s="173" t="s">
        <v>435</v>
      </c>
      <c r="I206" s="173"/>
      <c r="J206" s="167" t="str">
        <f>'YARIŞMA BİLGİLERİ'!$F$21</f>
        <v>ERKEKLER( B1 )</v>
      </c>
      <c r="K206" s="170" t="str">
        <f t="shared" si="6"/>
        <v>BURSA- GÖRME ENGELLİLER TÜRKİYE ŞAMPİYONASI</v>
      </c>
      <c r="L206" s="249" t="str">
        <f>'400m'!N$4</f>
        <v>18.04.2018-16:10</v>
      </c>
      <c r="M206" s="171" t="s">
        <v>430</v>
      </c>
    </row>
    <row r="207" spans="1:13" s="163" customFormat="1" ht="26.25" customHeight="1" x14ac:dyDescent="0.2">
      <c r="A207" s="165">
        <v>205</v>
      </c>
      <c r="B207" s="176" t="s">
        <v>435</v>
      </c>
      <c r="C207" s="166">
        <f>'400m'!C29</f>
        <v>0</v>
      </c>
      <c r="D207" s="170">
        <f>'400m'!D29</f>
        <v>0</v>
      </c>
      <c r="E207" s="170">
        <f>'400m'!E29</f>
        <v>0</v>
      </c>
      <c r="F207" s="172">
        <f>'400m'!F29</f>
        <v>0</v>
      </c>
      <c r="G207" s="173">
        <f>'400m'!A29</f>
        <v>18</v>
      </c>
      <c r="H207" s="173" t="s">
        <v>435</v>
      </c>
      <c r="I207" s="173"/>
      <c r="J207" s="167" t="str">
        <f>'YARIŞMA BİLGİLERİ'!$F$21</f>
        <v>ERKEKLER( B1 )</v>
      </c>
      <c r="K207" s="170" t="str">
        <f t="shared" si="6"/>
        <v>BURSA- GÖRME ENGELLİLER TÜRKİYE ŞAMPİYONASI</v>
      </c>
      <c r="L207" s="249" t="str">
        <f>'400m'!N$4</f>
        <v>18.04.2018-16:10</v>
      </c>
      <c r="M207" s="171" t="s">
        <v>430</v>
      </c>
    </row>
    <row r="208" spans="1:13" s="163" customFormat="1" ht="26.25" customHeight="1" x14ac:dyDescent="0.2">
      <c r="A208" s="165">
        <v>206</v>
      </c>
      <c r="B208" s="176" t="s">
        <v>435</v>
      </c>
      <c r="C208" s="166">
        <f>'400m'!C30</f>
        <v>0</v>
      </c>
      <c r="D208" s="170">
        <f>'400m'!D30</f>
        <v>0</v>
      </c>
      <c r="E208" s="170">
        <f>'400m'!E30</f>
        <v>0</v>
      </c>
      <c r="F208" s="172">
        <f>'400m'!F30</f>
        <v>0</v>
      </c>
      <c r="G208" s="173">
        <f>'400m'!A30</f>
        <v>19</v>
      </c>
      <c r="H208" s="173" t="s">
        <v>435</v>
      </c>
      <c r="I208" s="173"/>
      <c r="J208" s="167" t="str">
        <f>'YARIŞMA BİLGİLERİ'!$F$21</f>
        <v>ERKEKLER( B1 )</v>
      </c>
      <c r="K208" s="170" t="str">
        <f t="shared" si="6"/>
        <v>BURSA- GÖRME ENGELLİLER TÜRKİYE ŞAMPİYONASI</v>
      </c>
      <c r="L208" s="249" t="str">
        <f>'400m'!N$4</f>
        <v>18.04.2018-16:10</v>
      </c>
      <c r="M208" s="171" t="s">
        <v>430</v>
      </c>
    </row>
    <row r="209" spans="1:13" s="163" customFormat="1" ht="26.25" customHeight="1" x14ac:dyDescent="0.2">
      <c r="A209" s="165">
        <v>207</v>
      </c>
      <c r="B209" s="176" t="s">
        <v>435</v>
      </c>
      <c r="C209" s="166">
        <f>'400m'!C31</f>
        <v>0</v>
      </c>
      <c r="D209" s="170">
        <f>'400m'!D31</f>
        <v>0</v>
      </c>
      <c r="E209" s="170">
        <f>'400m'!E31</f>
        <v>0</v>
      </c>
      <c r="F209" s="172">
        <f>'400m'!F31</f>
        <v>0</v>
      </c>
      <c r="G209" s="173">
        <f>'400m'!A31</f>
        <v>20</v>
      </c>
      <c r="H209" s="173" t="s">
        <v>435</v>
      </c>
      <c r="I209" s="173"/>
      <c r="J209" s="167" t="str">
        <f>'YARIŞMA BİLGİLERİ'!$F$21</f>
        <v>ERKEKLER( B1 )</v>
      </c>
      <c r="K209" s="170" t="str">
        <f t="shared" si="6"/>
        <v>BURSA- GÖRME ENGELLİLER TÜRKİYE ŞAMPİYONASI</v>
      </c>
      <c r="L209" s="249" t="str">
        <f>'400m'!N$4</f>
        <v>18.04.2018-16:10</v>
      </c>
      <c r="M209" s="171" t="s">
        <v>430</v>
      </c>
    </row>
    <row r="210" spans="1:13" s="163" customFormat="1" ht="26.25" customHeight="1" x14ac:dyDescent="0.2">
      <c r="A210" s="165">
        <v>208</v>
      </c>
      <c r="B210" s="176" t="s">
        <v>435</v>
      </c>
      <c r="C210" s="166">
        <f>'400m'!C32</f>
        <v>0</v>
      </c>
      <c r="D210" s="170">
        <f>'400m'!D32</f>
        <v>0</v>
      </c>
      <c r="E210" s="170">
        <f>'400m'!E32</f>
        <v>0</v>
      </c>
      <c r="F210" s="172">
        <f>'400m'!F32</f>
        <v>0</v>
      </c>
      <c r="G210" s="173">
        <f>'400m'!A32</f>
        <v>21</v>
      </c>
      <c r="H210" s="173" t="s">
        <v>435</v>
      </c>
      <c r="I210" s="173"/>
      <c r="J210" s="167" t="str">
        <f>'YARIŞMA BİLGİLERİ'!$F$21</f>
        <v>ERKEKLER( B1 )</v>
      </c>
      <c r="K210" s="170" t="str">
        <f t="shared" si="6"/>
        <v>BURSA- GÖRME ENGELLİLER TÜRKİYE ŞAMPİYONASI</v>
      </c>
      <c r="L210" s="249" t="str">
        <f>'400m'!N$4</f>
        <v>18.04.2018-16:10</v>
      </c>
      <c r="M210" s="171" t="s">
        <v>430</v>
      </c>
    </row>
    <row r="211" spans="1:13" s="163" customFormat="1" ht="26.25" customHeight="1" x14ac:dyDescent="0.2">
      <c r="A211" s="165">
        <v>209</v>
      </c>
      <c r="B211" s="176" t="s">
        <v>435</v>
      </c>
      <c r="C211" s="166">
        <f>'400m'!C33</f>
        <v>0</v>
      </c>
      <c r="D211" s="170">
        <f>'400m'!D33</f>
        <v>0</v>
      </c>
      <c r="E211" s="170">
        <f>'400m'!E33</f>
        <v>0</v>
      </c>
      <c r="F211" s="172">
        <f>'400m'!F33</f>
        <v>0</v>
      </c>
      <c r="G211" s="173">
        <f>'400m'!A33</f>
        <v>22</v>
      </c>
      <c r="H211" s="173" t="s">
        <v>435</v>
      </c>
      <c r="I211" s="173"/>
      <c r="J211" s="167" t="str">
        <f>'YARIŞMA BİLGİLERİ'!$F$21</f>
        <v>ERKEKLER( B1 )</v>
      </c>
      <c r="K211" s="170" t="str">
        <f t="shared" si="6"/>
        <v>BURSA- GÖRME ENGELLİLER TÜRKİYE ŞAMPİYONASI</v>
      </c>
      <c r="L211" s="249" t="str">
        <f>'400m'!N$4</f>
        <v>18.04.2018-16:10</v>
      </c>
      <c r="M211" s="171" t="s">
        <v>430</v>
      </c>
    </row>
    <row r="212" spans="1:13" s="163" customFormat="1" ht="26.25" customHeight="1" x14ac:dyDescent="0.2">
      <c r="A212" s="165">
        <v>210</v>
      </c>
      <c r="B212" s="176" t="s">
        <v>435</v>
      </c>
      <c r="C212" s="166">
        <f>'400m'!C34</f>
        <v>0</v>
      </c>
      <c r="D212" s="170">
        <f>'400m'!D34</f>
        <v>0</v>
      </c>
      <c r="E212" s="170">
        <f>'400m'!E34</f>
        <v>0</v>
      </c>
      <c r="F212" s="172">
        <f>'400m'!F34</f>
        <v>0</v>
      </c>
      <c r="G212" s="173">
        <f>'400m'!A34</f>
        <v>23</v>
      </c>
      <c r="H212" s="173" t="s">
        <v>435</v>
      </c>
      <c r="I212" s="173"/>
      <c r="J212" s="167" t="str">
        <f>'YARIŞMA BİLGİLERİ'!$F$21</f>
        <v>ERKEKLER( B1 )</v>
      </c>
      <c r="K212" s="170" t="str">
        <f t="shared" si="6"/>
        <v>BURSA- GÖRME ENGELLİLER TÜRKİYE ŞAMPİYONASI</v>
      </c>
      <c r="L212" s="249" t="str">
        <f>'400m'!N$4</f>
        <v>18.04.2018-16:10</v>
      </c>
      <c r="M212" s="171" t="s">
        <v>430</v>
      </c>
    </row>
    <row r="213" spans="1:13" s="163" customFormat="1" ht="26.25" customHeight="1" x14ac:dyDescent="0.2">
      <c r="A213" s="165">
        <v>211</v>
      </c>
      <c r="B213" s="176" t="s">
        <v>435</v>
      </c>
      <c r="C213" s="166">
        <f>'400m'!C35</f>
        <v>0</v>
      </c>
      <c r="D213" s="170">
        <f>'400m'!D35</f>
        <v>0</v>
      </c>
      <c r="E213" s="170">
        <f>'400m'!E35</f>
        <v>0</v>
      </c>
      <c r="F213" s="172">
        <f>'400m'!F35</f>
        <v>0</v>
      </c>
      <c r="G213" s="173">
        <f>'400m'!A35</f>
        <v>24</v>
      </c>
      <c r="H213" s="173" t="s">
        <v>435</v>
      </c>
      <c r="I213" s="173"/>
      <c r="J213" s="167" t="str">
        <f>'YARIŞMA BİLGİLERİ'!$F$21</f>
        <v>ERKEKLER( B1 )</v>
      </c>
      <c r="K213" s="170" t="str">
        <f t="shared" si="6"/>
        <v>BURSA- GÖRME ENGELLİLER TÜRKİYE ŞAMPİYONASI</v>
      </c>
      <c r="L213" s="249" t="str">
        <f>'400m'!N$4</f>
        <v>18.04.2018-16:10</v>
      </c>
      <c r="M213" s="171" t="s">
        <v>430</v>
      </c>
    </row>
    <row r="214" spans="1:13" s="163" customFormat="1" ht="26.25" customHeight="1" x14ac:dyDescent="0.2">
      <c r="A214" s="165">
        <v>212</v>
      </c>
      <c r="B214" s="176" t="s">
        <v>435</v>
      </c>
      <c r="C214" s="166">
        <f>'400m'!C36</f>
        <v>0</v>
      </c>
      <c r="D214" s="170">
        <f>'400m'!D36</f>
        <v>0</v>
      </c>
      <c r="E214" s="170">
        <f>'400m'!E36</f>
        <v>0</v>
      </c>
      <c r="F214" s="172">
        <f>'400m'!F36</f>
        <v>0</v>
      </c>
      <c r="G214" s="173">
        <f>'400m'!A36</f>
        <v>25</v>
      </c>
      <c r="H214" s="173" t="s">
        <v>435</v>
      </c>
      <c r="I214" s="173"/>
      <c r="J214" s="167" t="str">
        <f>'YARIŞMA BİLGİLERİ'!$F$21</f>
        <v>ERKEKLER( B1 )</v>
      </c>
      <c r="K214" s="170" t="str">
        <f t="shared" si="6"/>
        <v>BURSA- GÖRME ENGELLİLER TÜRKİYE ŞAMPİYONASI</v>
      </c>
      <c r="L214" s="249" t="str">
        <f>'400m'!N$4</f>
        <v>18.04.2018-16:10</v>
      </c>
      <c r="M214" s="171" t="s">
        <v>430</v>
      </c>
    </row>
    <row r="215" spans="1:13" s="163" customFormat="1" ht="26.25" customHeight="1" x14ac:dyDescent="0.2">
      <c r="A215" s="165">
        <v>213</v>
      </c>
      <c r="B215" s="176" t="s">
        <v>435</v>
      </c>
      <c r="C215" s="166">
        <f>'400m'!C37</f>
        <v>0</v>
      </c>
      <c r="D215" s="170">
        <f>'400m'!D37</f>
        <v>0</v>
      </c>
      <c r="E215" s="170">
        <f>'400m'!E37</f>
        <v>0</v>
      </c>
      <c r="F215" s="172">
        <f>'400m'!F37</f>
        <v>0</v>
      </c>
      <c r="G215" s="173">
        <f>'400m'!A37</f>
        <v>26</v>
      </c>
      <c r="H215" s="173" t="s">
        <v>435</v>
      </c>
      <c r="I215" s="173"/>
      <c r="J215" s="167" t="str">
        <f>'YARIŞMA BİLGİLERİ'!$F$21</f>
        <v>ERKEKLER( B1 )</v>
      </c>
      <c r="K215" s="170" t="str">
        <f t="shared" si="6"/>
        <v>BURSA- GÖRME ENGELLİLER TÜRKİYE ŞAMPİYONASI</v>
      </c>
      <c r="L215" s="249" t="str">
        <f>'400m'!N$4</f>
        <v>18.04.2018-16:10</v>
      </c>
      <c r="M215" s="171" t="s">
        <v>430</v>
      </c>
    </row>
    <row r="216" spans="1:13" s="163" customFormat="1" ht="26.25" customHeight="1" x14ac:dyDescent="0.2">
      <c r="A216" s="165">
        <v>214</v>
      </c>
      <c r="B216" s="176" t="s">
        <v>435</v>
      </c>
      <c r="C216" s="166">
        <f>'400m'!C38</f>
        <v>0</v>
      </c>
      <c r="D216" s="170">
        <f>'400m'!D38</f>
        <v>0</v>
      </c>
      <c r="E216" s="170">
        <f>'400m'!E38</f>
        <v>0</v>
      </c>
      <c r="F216" s="172">
        <f>'400m'!F38</f>
        <v>0</v>
      </c>
      <c r="G216" s="173">
        <f>'400m'!A38</f>
        <v>27</v>
      </c>
      <c r="H216" s="173" t="s">
        <v>435</v>
      </c>
      <c r="I216" s="173"/>
      <c r="J216" s="167" t="str">
        <f>'YARIŞMA BİLGİLERİ'!$F$21</f>
        <v>ERKEKLER( B1 )</v>
      </c>
      <c r="K216" s="170" t="str">
        <f t="shared" si="6"/>
        <v>BURSA- GÖRME ENGELLİLER TÜRKİYE ŞAMPİYONASI</v>
      </c>
      <c r="L216" s="249" t="str">
        <f>'400m'!N$4</f>
        <v>18.04.2018-16:10</v>
      </c>
      <c r="M216" s="171" t="s">
        <v>430</v>
      </c>
    </row>
    <row r="217" spans="1:13" s="163" customFormat="1" ht="26.25" customHeight="1" x14ac:dyDescent="0.2">
      <c r="A217" s="165">
        <v>215</v>
      </c>
      <c r="B217" s="176" t="s">
        <v>435</v>
      </c>
      <c r="C217" s="166">
        <f>'400m'!C39</f>
        <v>0</v>
      </c>
      <c r="D217" s="170">
        <f>'400m'!D39</f>
        <v>0</v>
      </c>
      <c r="E217" s="170">
        <f>'400m'!E39</f>
        <v>0</v>
      </c>
      <c r="F217" s="172">
        <f>'400m'!F39</f>
        <v>0</v>
      </c>
      <c r="G217" s="173">
        <f>'400m'!A39</f>
        <v>28</v>
      </c>
      <c r="H217" s="173" t="s">
        <v>435</v>
      </c>
      <c r="I217" s="173"/>
      <c r="J217" s="167" t="str">
        <f>'YARIŞMA BİLGİLERİ'!$F$21</f>
        <v>ERKEKLER( B1 )</v>
      </c>
      <c r="K217" s="170" t="str">
        <f t="shared" si="6"/>
        <v>BURSA- GÖRME ENGELLİLER TÜRKİYE ŞAMPİYONASI</v>
      </c>
      <c r="L217" s="249" t="str">
        <f>'400m'!N$4</f>
        <v>18.04.2018-16:10</v>
      </c>
      <c r="M217" s="171" t="s">
        <v>430</v>
      </c>
    </row>
    <row r="218" spans="1:13" s="163" customFormat="1" ht="26.25" customHeight="1" x14ac:dyDescent="0.2">
      <c r="A218" s="165">
        <v>216</v>
      </c>
      <c r="B218" s="176" t="s">
        <v>435</v>
      </c>
      <c r="C218" s="166">
        <f>'400m'!C40</f>
        <v>0</v>
      </c>
      <c r="D218" s="170">
        <f>'400m'!D40</f>
        <v>0</v>
      </c>
      <c r="E218" s="170">
        <f>'400m'!E40</f>
        <v>0</v>
      </c>
      <c r="F218" s="172">
        <f>'400m'!F40</f>
        <v>0</v>
      </c>
      <c r="G218" s="173">
        <f>'400m'!A40</f>
        <v>29</v>
      </c>
      <c r="H218" s="173" t="s">
        <v>435</v>
      </c>
      <c r="I218" s="173"/>
      <c r="J218" s="167" t="str">
        <f>'YARIŞMA BİLGİLERİ'!$F$21</f>
        <v>ERKEKLER( B1 )</v>
      </c>
      <c r="K218" s="170" t="str">
        <f t="shared" si="6"/>
        <v>BURSA- GÖRME ENGELLİLER TÜRKİYE ŞAMPİYONASI</v>
      </c>
      <c r="L218" s="249" t="str">
        <f>'400m'!N$4</f>
        <v>18.04.2018-16:10</v>
      </c>
      <c r="M218" s="171" t="s">
        <v>430</v>
      </c>
    </row>
    <row r="219" spans="1:13" s="163" customFormat="1" ht="26.25" customHeight="1" x14ac:dyDescent="0.2">
      <c r="A219" s="165">
        <v>217</v>
      </c>
      <c r="B219" s="176" t="s">
        <v>435</v>
      </c>
      <c r="C219" s="166">
        <f>'400m'!C41</f>
        <v>0</v>
      </c>
      <c r="D219" s="170">
        <f>'400m'!D41</f>
        <v>0</v>
      </c>
      <c r="E219" s="170">
        <f>'400m'!E41</f>
        <v>0</v>
      </c>
      <c r="F219" s="172">
        <f>'400m'!F41</f>
        <v>0</v>
      </c>
      <c r="G219" s="173">
        <f>'400m'!A41</f>
        <v>30</v>
      </c>
      <c r="H219" s="173" t="s">
        <v>435</v>
      </c>
      <c r="I219" s="173"/>
      <c r="J219" s="167" t="str">
        <f>'YARIŞMA BİLGİLERİ'!$F$21</f>
        <v>ERKEKLER( B1 )</v>
      </c>
      <c r="K219" s="170" t="str">
        <f t="shared" si="6"/>
        <v>BURSA- GÖRME ENGELLİLER TÜRKİYE ŞAMPİYONASI</v>
      </c>
      <c r="L219" s="249" t="str">
        <f>'400m'!N$4</f>
        <v>18.04.2018-16:10</v>
      </c>
      <c r="M219" s="171" t="s">
        <v>430</v>
      </c>
    </row>
    <row r="220" spans="1:13" s="163" customFormat="1" ht="26.25" customHeight="1" x14ac:dyDescent="0.2">
      <c r="A220" s="165">
        <v>218</v>
      </c>
      <c r="B220" s="176" t="s">
        <v>435</v>
      </c>
      <c r="C220" s="166">
        <f>'400m'!C42</f>
        <v>0</v>
      </c>
      <c r="D220" s="170">
        <f>'400m'!D42</f>
        <v>0</v>
      </c>
      <c r="E220" s="170">
        <f>'400m'!E42</f>
        <v>0</v>
      </c>
      <c r="F220" s="172">
        <f>'400m'!F42</f>
        <v>0</v>
      </c>
      <c r="G220" s="173">
        <f>'400m'!A42</f>
        <v>31</v>
      </c>
      <c r="H220" s="173" t="s">
        <v>435</v>
      </c>
      <c r="I220" s="173"/>
      <c r="J220" s="167" t="str">
        <f>'YARIŞMA BİLGİLERİ'!$F$21</f>
        <v>ERKEKLER( B1 )</v>
      </c>
      <c r="K220" s="170" t="str">
        <f t="shared" si="6"/>
        <v>BURSA- GÖRME ENGELLİLER TÜRKİYE ŞAMPİYONASI</v>
      </c>
      <c r="L220" s="249" t="str">
        <f>'400m'!N$4</f>
        <v>18.04.2018-16:10</v>
      </c>
      <c r="M220" s="171" t="s">
        <v>430</v>
      </c>
    </row>
    <row r="221" spans="1:13" s="163" customFormat="1" ht="26.25" customHeight="1" x14ac:dyDescent="0.2">
      <c r="A221" s="165">
        <v>219</v>
      </c>
      <c r="B221" s="176" t="s">
        <v>435</v>
      </c>
      <c r="C221" s="166">
        <f>'400m'!C43</f>
        <v>0</v>
      </c>
      <c r="D221" s="170">
        <f>'400m'!D43</f>
        <v>0</v>
      </c>
      <c r="E221" s="170">
        <f>'400m'!E43</f>
        <v>0</v>
      </c>
      <c r="F221" s="172">
        <f>'400m'!F43</f>
        <v>0</v>
      </c>
      <c r="G221" s="173">
        <f>'400m'!A43</f>
        <v>32</v>
      </c>
      <c r="H221" s="173" t="s">
        <v>435</v>
      </c>
      <c r="I221" s="173"/>
      <c r="J221" s="167" t="str">
        <f>'YARIŞMA BİLGİLERİ'!$F$21</f>
        <v>ERKEKLER( B1 )</v>
      </c>
      <c r="K221" s="170" t="str">
        <f t="shared" si="6"/>
        <v>BURSA- GÖRME ENGELLİLER TÜRKİYE ŞAMPİYONASI</v>
      </c>
      <c r="L221" s="249" t="str">
        <f>'400m'!N$4</f>
        <v>18.04.2018-16:10</v>
      </c>
      <c r="M221" s="171" t="s">
        <v>430</v>
      </c>
    </row>
    <row r="222" spans="1:13" s="163" customFormat="1" ht="26.25" customHeight="1" x14ac:dyDescent="0.2">
      <c r="A222" s="165">
        <v>220</v>
      </c>
      <c r="B222" s="176" t="s">
        <v>435</v>
      </c>
      <c r="C222" s="166">
        <f>'400m'!C44</f>
        <v>0</v>
      </c>
      <c r="D222" s="170">
        <f>'400m'!D44</f>
        <v>0</v>
      </c>
      <c r="E222" s="170">
        <f>'400m'!E44</f>
        <v>0</v>
      </c>
      <c r="F222" s="172">
        <f>'400m'!F44</f>
        <v>0</v>
      </c>
      <c r="G222" s="173">
        <f>'400m'!A44</f>
        <v>33</v>
      </c>
      <c r="H222" s="173" t="s">
        <v>435</v>
      </c>
      <c r="I222" s="173"/>
      <c r="J222" s="167" t="str">
        <f>'YARIŞMA BİLGİLERİ'!$F$21</f>
        <v>ERKEKLER( B1 )</v>
      </c>
      <c r="K222" s="170" t="str">
        <f t="shared" si="6"/>
        <v>BURSA- GÖRME ENGELLİLER TÜRKİYE ŞAMPİYONASI</v>
      </c>
      <c r="L222" s="249" t="str">
        <f>'400m'!N$4</f>
        <v>18.04.2018-16:10</v>
      </c>
      <c r="M222" s="171" t="s">
        <v>430</v>
      </c>
    </row>
    <row r="223" spans="1:13" s="163" customFormat="1" ht="26.25" customHeight="1" x14ac:dyDescent="0.2">
      <c r="A223" s="165">
        <v>221</v>
      </c>
      <c r="B223" s="176" t="s">
        <v>435</v>
      </c>
      <c r="C223" s="166">
        <f>'400m'!C45</f>
        <v>0</v>
      </c>
      <c r="D223" s="170">
        <f>'400m'!D45</f>
        <v>0</v>
      </c>
      <c r="E223" s="170">
        <f>'400m'!E45</f>
        <v>0</v>
      </c>
      <c r="F223" s="172">
        <f>'400m'!F45</f>
        <v>0</v>
      </c>
      <c r="G223" s="173">
        <f>'400m'!A45</f>
        <v>34</v>
      </c>
      <c r="H223" s="173" t="s">
        <v>435</v>
      </c>
      <c r="I223" s="173"/>
      <c r="J223" s="167" t="str">
        <f>'YARIŞMA BİLGİLERİ'!$F$21</f>
        <v>ERKEKLER( B1 )</v>
      </c>
      <c r="K223" s="170" t="str">
        <f t="shared" si="6"/>
        <v>BURSA- GÖRME ENGELLİLER TÜRKİYE ŞAMPİYONASI</v>
      </c>
      <c r="L223" s="249" t="str">
        <f>'400m'!N$4</f>
        <v>18.04.2018-16:10</v>
      </c>
      <c r="M223" s="171" t="s">
        <v>430</v>
      </c>
    </row>
    <row r="224" spans="1:13" s="163" customFormat="1" ht="26.25" customHeight="1" x14ac:dyDescent="0.2">
      <c r="A224" s="165">
        <v>222</v>
      </c>
      <c r="B224" s="176" t="s">
        <v>435</v>
      </c>
      <c r="C224" s="166">
        <f>'400m'!C46</f>
        <v>0</v>
      </c>
      <c r="D224" s="170">
        <f>'400m'!D46</f>
        <v>0</v>
      </c>
      <c r="E224" s="170">
        <f>'400m'!E46</f>
        <v>0</v>
      </c>
      <c r="F224" s="172">
        <f>'400m'!F46</f>
        <v>0</v>
      </c>
      <c r="G224" s="173">
        <f>'400m'!A46</f>
        <v>35</v>
      </c>
      <c r="H224" s="173" t="s">
        <v>435</v>
      </c>
      <c r="I224" s="173"/>
      <c r="J224" s="167" t="str">
        <f>'YARIŞMA BİLGİLERİ'!$F$21</f>
        <v>ERKEKLER( B1 )</v>
      </c>
      <c r="K224" s="170" t="str">
        <f t="shared" si="6"/>
        <v>BURSA- GÖRME ENGELLİLER TÜRKİYE ŞAMPİYONASI</v>
      </c>
      <c r="L224" s="249" t="str">
        <f>'400m'!N$4</f>
        <v>18.04.2018-16:10</v>
      </c>
      <c r="M224" s="171" t="s">
        <v>430</v>
      </c>
    </row>
    <row r="225" spans="1:13" s="163" customFormat="1" ht="26.25" customHeight="1" x14ac:dyDescent="0.2">
      <c r="A225" s="165">
        <v>223</v>
      </c>
      <c r="B225" s="176" t="s">
        <v>435</v>
      </c>
      <c r="C225" s="166">
        <f>'400m'!C47</f>
        <v>0</v>
      </c>
      <c r="D225" s="170">
        <f>'400m'!D47</f>
        <v>0</v>
      </c>
      <c r="E225" s="170">
        <f>'400m'!E47</f>
        <v>0</v>
      </c>
      <c r="F225" s="172">
        <f>'400m'!F47</f>
        <v>0</v>
      </c>
      <c r="G225" s="173">
        <f>'400m'!A47</f>
        <v>36</v>
      </c>
      <c r="H225" s="173" t="s">
        <v>435</v>
      </c>
      <c r="I225" s="173"/>
      <c r="J225" s="167" t="str">
        <f>'YARIŞMA BİLGİLERİ'!$F$21</f>
        <v>ERKEKLER( B1 )</v>
      </c>
      <c r="K225" s="170" t="str">
        <f t="shared" si="6"/>
        <v>BURSA- GÖRME ENGELLİLER TÜRKİYE ŞAMPİYONASI</v>
      </c>
      <c r="L225" s="249" t="str">
        <f>'400m'!N$4</f>
        <v>18.04.2018-16:10</v>
      </c>
      <c r="M225" s="171" t="s">
        <v>430</v>
      </c>
    </row>
    <row r="226" spans="1:13" s="163" customFormat="1" ht="26.25" customHeight="1" x14ac:dyDescent="0.2">
      <c r="A226" s="165">
        <v>224</v>
      </c>
      <c r="B226" s="176" t="s">
        <v>435</v>
      </c>
      <c r="C226" s="166">
        <f>'400m'!C48</f>
        <v>0</v>
      </c>
      <c r="D226" s="170">
        <f>'400m'!D48</f>
        <v>0</v>
      </c>
      <c r="E226" s="170">
        <f>'400m'!E48</f>
        <v>0</v>
      </c>
      <c r="F226" s="172">
        <f>'400m'!F48</f>
        <v>0</v>
      </c>
      <c r="G226" s="173">
        <f>'400m'!A48</f>
        <v>37</v>
      </c>
      <c r="H226" s="173" t="s">
        <v>435</v>
      </c>
      <c r="I226" s="173"/>
      <c r="J226" s="167" t="str">
        <f>'YARIŞMA BİLGİLERİ'!$F$21</f>
        <v>ERKEKLER( B1 )</v>
      </c>
      <c r="K226" s="170" t="str">
        <f t="shared" si="6"/>
        <v>BURSA- GÖRME ENGELLİLER TÜRKİYE ŞAMPİYONASI</v>
      </c>
      <c r="L226" s="249" t="str">
        <f>'400m'!N$4</f>
        <v>18.04.2018-16:10</v>
      </c>
      <c r="M226" s="171" t="s">
        <v>430</v>
      </c>
    </row>
    <row r="227" spans="1:13" s="163" customFormat="1" ht="26.25" customHeight="1" x14ac:dyDescent="0.2">
      <c r="A227" s="165">
        <v>225</v>
      </c>
      <c r="B227" s="176" t="s">
        <v>435</v>
      </c>
      <c r="C227" s="166">
        <f>'400m'!C49</f>
        <v>0</v>
      </c>
      <c r="D227" s="170">
        <f>'400m'!D49</f>
        <v>0</v>
      </c>
      <c r="E227" s="170">
        <f>'400m'!E49</f>
        <v>0</v>
      </c>
      <c r="F227" s="172">
        <f>'400m'!F49</f>
        <v>0</v>
      </c>
      <c r="G227" s="173">
        <f>'400m'!A49</f>
        <v>38</v>
      </c>
      <c r="H227" s="173" t="s">
        <v>435</v>
      </c>
      <c r="I227" s="173"/>
      <c r="J227" s="167" t="str">
        <f>'YARIŞMA BİLGİLERİ'!$F$21</f>
        <v>ERKEKLER( B1 )</v>
      </c>
      <c r="K227" s="170" t="str">
        <f t="shared" si="6"/>
        <v>BURSA- GÖRME ENGELLİLER TÜRKİYE ŞAMPİYONASI</v>
      </c>
      <c r="L227" s="249" t="str">
        <f>'400m'!N$4</f>
        <v>18.04.2018-16:10</v>
      </c>
      <c r="M227" s="171" t="s">
        <v>430</v>
      </c>
    </row>
    <row r="228" spans="1:13" s="163" customFormat="1" ht="26.25" customHeight="1" x14ac:dyDescent="0.2">
      <c r="A228" s="165">
        <v>226</v>
      </c>
      <c r="B228" s="176" t="s">
        <v>435</v>
      </c>
      <c r="C228" s="166">
        <f>'400m'!C50</f>
        <v>0</v>
      </c>
      <c r="D228" s="170">
        <f>'400m'!D50</f>
        <v>0</v>
      </c>
      <c r="E228" s="170">
        <f>'400m'!E50</f>
        <v>0</v>
      </c>
      <c r="F228" s="172">
        <f>'400m'!F50</f>
        <v>0</v>
      </c>
      <c r="G228" s="173">
        <f>'400m'!A50</f>
        <v>39</v>
      </c>
      <c r="H228" s="173" t="s">
        <v>435</v>
      </c>
      <c r="I228" s="173"/>
      <c r="J228" s="167" t="str">
        <f>'YARIŞMA BİLGİLERİ'!$F$21</f>
        <v>ERKEKLER( B1 )</v>
      </c>
      <c r="K228" s="170" t="str">
        <f t="shared" si="6"/>
        <v>BURSA- GÖRME ENGELLİLER TÜRKİYE ŞAMPİYONASI</v>
      </c>
      <c r="L228" s="249" t="str">
        <f>'400m'!N$4</f>
        <v>18.04.2018-16:10</v>
      </c>
      <c r="M228" s="171" t="s">
        <v>430</v>
      </c>
    </row>
    <row r="229" spans="1:13" s="163" customFormat="1" ht="26.25" customHeight="1" x14ac:dyDescent="0.2">
      <c r="A229" s="165">
        <v>227</v>
      </c>
      <c r="B229" s="176" t="s">
        <v>435</v>
      </c>
      <c r="C229" s="166">
        <f>'400m'!C51</f>
        <v>0</v>
      </c>
      <c r="D229" s="170">
        <f>'400m'!D51</f>
        <v>0</v>
      </c>
      <c r="E229" s="170">
        <f>'400m'!E51</f>
        <v>0</v>
      </c>
      <c r="F229" s="172">
        <f>'400m'!F51</f>
        <v>0</v>
      </c>
      <c r="G229" s="173">
        <f>'400m'!A51</f>
        <v>40</v>
      </c>
      <c r="H229" s="173" t="s">
        <v>435</v>
      </c>
      <c r="I229" s="173"/>
      <c r="J229" s="167" t="str">
        <f>'YARIŞMA BİLGİLERİ'!$F$21</f>
        <v>ERKEKLER( B1 )</v>
      </c>
      <c r="K229" s="170" t="str">
        <f t="shared" si="6"/>
        <v>BURSA- GÖRME ENGELLİLER TÜRKİYE ŞAMPİYONASI</v>
      </c>
      <c r="L229" s="249" t="str">
        <f>'400m'!N$4</f>
        <v>18.04.2018-16:10</v>
      </c>
      <c r="M229" s="171" t="s">
        <v>430</v>
      </c>
    </row>
    <row r="230" spans="1:13" s="163" customFormat="1" ht="26.25" customHeight="1" x14ac:dyDescent="0.2">
      <c r="A230" s="165">
        <v>228</v>
      </c>
      <c r="B230" s="176" t="s">
        <v>435</v>
      </c>
      <c r="C230" s="166">
        <f>'400m'!C52</f>
        <v>0</v>
      </c>
      <c r="D230" s="170">
        <f>'400m'!D52</f>
        <v>0</v>
      </c>
      <c r="E230" s="170">
        <f>'400m'!E52</f>
        <v>0</v>
      </c>
      <c r="F230" s="172">
        <f>'400m'!F52</f>
        <v>0</v>
      </c>
      <c r="G230" s="173">
        <f>'400m'!A52</f>
        <v>41</v>
      </c>
      <c r="H230" s="173" t="s">
        <v>435</v>
      </c>
      <c r="I230" s="173"/>
      <c r="J230" s="167" t="str">
        <f>'YARIŞMA BİLGİLERİ'!$F$21</f>
        <v>ERKEKLER( B1 )</v>
      </c>
      <c r="K230" s="170" t="str">
        <f t="shared" si="6"/>
        <v>BURSA- GÖRME ENGELLİLER TÜRKİYE ŞAMPİYONASI</v>
      </c>
      <c r="L230" s="249" t="str">
        <f>'400m'!N$4</f>
        <v>18.04.2018-16:10</v>
      </c>
      <c r="M230" s="171" t="s">
        <v>430</v>
      </c>
    </row>
    <row r="231" spans="1:13" s="163" customFormat="1" ht="26.25" customHeight="1" x14ac:dyDescent="0.2">
      <c r="A231" s="165">
        <v>229</v>
      </c>
      <c r="B231" s="176" t="s">
        <v>435</v>
      </c>
      <c r="C231" s="166">
        <f>'400m'!C53</f>
        <v>0</v>
      </c>
      <c r="D231" s="170">
        <f>'400m'!D53</f>
        <v>0</v>
      </c>
      <c r="E231" s="170">
        <f>'400m'!E53</f>
        <v>0</v>
      </c>
      <c r="F231" s="172">
        <f>'400m'!F53</f>
        <v>0</v>
      </c>
      <c r="G231" s="173">
        <f>'400m'!A53</f>
        <v>42</v>
      </c>
      <c r="H231" s="173" t="s">
        <v>435</v>
      </c>
      <c r="I231" s="173"/>
      <c r="J231" s="167" t="str">
        <f>'YARIŞMA BİLGİLERİ'!$F$21</f>
        <v>ERKEKLER( B1 )</v>
      </c>
      <c r="K231" s="170" t="str">
        <f t="shared" si="6"/>
        <v>BURSA- GÖRME ENGELLİLER TÜRKİYE ŞAMPİYONASI</v>
      </c>
      <c r="L231" s="249" t="str">
        <f>'400m'!N$4</f>
        <v>18.04.2018-16:10</v>
      </c>
      <c r="M231" s="171" t="s">
        <v>430</v>
      </c>
    </row>
    <row r="232" spans="1:13" s="163" customFormat="1" ht="26.25" customHeight="1" x14ac:dyDescent="0.2">
      <c r="A232" s="165">
        <v>230</v>
      </c>
      <c r="B232" s="176" t="s">
        <v>435</v>
      </c>
      <c r="C232" s="166">
        <f>'400m'!C54</f>
        <v>0</v>
      </c>
      <c r="D232" s="170">
        <f>'400m'!D54</f>
        <v>0</v>
      </c>
      <c r="E232" s="170">
        <f>'400m'!E54</f>
        <v>0</v>
      </c>
      <c r="F232" s="172">
        <f>'400m'!F54</f>
        <v>0</v>
      </c>
      <c r="G232" s="173">
        <f>'400m'!A54</f>
        <v>43</v>
      </c>
      <c r="H232" s="173" t="s">
        <v>435</v>
      </c>
      <c r="I232" s="173"/>
      <c r="J232" s="167" t="str">
        <f>'YARIŞMA BİLGİLERİ'!$F$21</f>
        <v>ERKEKLER( B1 )</v>
      </c>
      <c r="K232" s="170" t="str">
        <f t="shared" si="6"/>
        <v>BURSA- GÖRME ENGELLİLER TÜRKİYE ŞAMPİYONASI</v>
      </c>
      <c r="L232" s="249" t="str">
        <f>'400m'!N$4</f>
        <v>18.04.2018-16:10</v>
      </c>
      <c r="M232" s="171" t="s">
        <v>430</v>
      </c>
    </row>
    <row r="233" spans="1:13" s="163" customFormat="1" ht="26.25" customHeight="1" x14ac:dyDescent="0.2">
      <c r="A233" s="165">
        <v>231</v>
      </c>
      <c r="B233" s="176" t="s">
        <v>435</v>
      </c>
      <c r="C233" s="166">
        <f>'400m'!C55</f>
        <v>0</v>
      </c>
      <c r="D233" s="170">
        <f>'400m'!D55</f>
        <v>0</v>
      </c>
      <c r="E233" s="170">
        <f>'400m'!E55</f>
        <v>0</v>
      </c>
      <c r="F233" s="172">
        <f>'400m'!F55</f>
        <v>0</v>
      </c>
      <c r="G233" s="173">
        <f>'400m'!A55</f>
        <v>44</v>
      </c>
      <c r="H233" s="173" t="s">
        <v>435</v>
      </c>
      <c r="I233" s="173"/>
      <c r="J233" s="167" t="str">
        <f>'YARIŞMA BİLGİLERİ'!$F$21</f>
        <v>ERKEKLER( B1 )</v>
      </c>
      <c r="K233" s="170" t="str">
        <f t="shared" si="6"/>
        <v>BURSA- GÖRME ENGELLİLER TÜRKİYE ŞAMPİYONASI</v>
      </c>
      <c r="L233" s="249" t="str">
        <f>'400m'!N$4</f>
        <v>18.04.2018-16:10</v>
      </c>
      <c r="M233" s="171" t="s">
        <v>430</v>
      </c>
    </row>
    <row r="234" spans="1:13" s="163" customFormat="1" ht="26.25" customHeight="1" x14ac:dyDescent="0.2">
      <c r="A234" s="165">
        <v>232</v>
      </c>
      <c r="B234" s="176" t="s">
        <v>435</v>
      </c>
      <c r="C234" s="166">
        <f>'400m'!C56</f>
        <v>0</v>
      </c>
      <c r="D234" s="170">
        <f>'400m'!D56</f>
        <v>0</v>
      </c>
      <c r="E234" s="170">
        <f>'400m'!E56</f>
        <v>0</v>
      </c>
      <c r="F234" s="172">
        <f>'400m'!F56</f>
        <v>0</v>
      </c>
      <c r="G234" s="173">
        <f>'400m'!A56</f>
        <v>45</v>
      </c>
      <c r="H234" s="173" t="s">
        <v>435</v>
      </c>
      <c r="I234" s="173"/>
      <c r="J234" s="167" t="str">
        <f>'YARIŞMA BİLGİLERİ'!$F$21</f>
        <v>ERKEKLER( B1 )</v>
      </c>
      <c r="K234" s="170" t="str">
        <f t="shared" si="6"/>
        <v>BURSA- GÖRME ENGELLİLER TÜRKİYE ŞAMPİYONASI</v>
      </c>
      <c r="L234" s="249" t="str">
        <f>'400m'!N$4</f>
        <v>18.04.2018-16:10</v>
      </c>
      <c r="M234" s="171" t="s">
        <v>430</v>
      </c>
    </row>
    <row r="235" spans="1:13" s="163" customFormat="1" ht="26.25" customHeight="1" x14ac:dyDescent="0.2">
      <c r="A235" s="165">
        <v>233</v>
      </c>
      <c r="B235" s="176" t="s">
        <v>435</v>
      </c>
      <c r="C235" s="166">
        <f>'400m'!C57</f>
        <v>0</v>
      </c>
      <c r="D235" s="170">
        <f>'400m'!D57</f>
        <v>0</v>
      </c>
      <c r="E235" s="170">
        <f>'400m'!E57</f>
        <v>0</v>
      </c>
      <c r="F235" s="172">
        <f>'400m'!F57</f>
        <v>0</v>
      </c>
      <c r="G235" s="173">
        <f>'400m'!A57</f>
        <v>46</v>
      </c>
      <c r="H235" s="173" t="s">
        <v>435</v>
      </c>
      <c r="I235" s="173"/>
      <c r="J235" s="167" t="str">
        <f>'YARIŞMA BİLGİLERİ'!$F$21</f>
        <v>ERKEKLER( B1 )</v>
      </c>
      <c r="K235" s="170" t="str">
        <f t="shared" si="6"/>
        <v>BURSA- GÖRME ENGELLİLER TÜRKİYE ŞAMPİYONASI</v>
      </c>
      <c r="L235" s="249" t="str">
        <f>'400m'!N$4</f>
        <v>18.04.2018-16:10</v>
      </c>
      <c r="M235" s="171" t="s">
        <v>430</v>
      </c>
    </row>
    <row r="236" spans="1:13" s="163" customFormat="1" ht="26.25" customHeight="1" x14ac:dyDescent="0.2">
      <c r="A236" s="165">
        <v>234</v>
      </c>
      <c r="B236" s="176" t="s">
        <v>435</v>
      </c>
      <c r="C236" s="166">
        <f>'400m'!C58</f>
        <v>0</v>
      </c>
      <c r="D236" s="170">
        <f>'400m'!D58</f>
        <v>0</v>
      </c>
      <c r="E236" s="170">
        <f>'400m'!E58</f>
        <v>0</v>
      </c>
      <c r="F236" s="172">
        <f>'400m'!F58</f>
        <v>0</v>
      </c>
      <c r="G236" s="173">
        <f>'400m'!A58</f>
        <v>47</v>
      </c>
      <c r="H236" s="173" t="s">
        <v>435</v>
      </c>
      <c r="I236" s="173"/>
      <c r="J236" s="167" t="str">
        <f>'YARIŞMA BİLGİLERİ'!$F$21</f>
        <v>ERKEKLER( B1 )</v>
      </c>
      <c r="K236" s="170" t="str">
        <f t="shared" si="6"/>
        <v>BURSA- GÖRME ENGELLİLER TÜRKİYE ŞAMPİYONASI</v>
      </c>
      <c r="L236" s="249" t="str">
        <f>'400m'!N$4</f>
        <v>18.04.2018-16:10</v>
      </c>
      <c r="M236" s="171" t="s">
        <v>430</v>
      </c>
    </row>
    <row r="237" spans="1:13" s="163" customFormat="1" ht="26.25" customHeight="1" x14ac:dyDescent="0.2">
      <c r="A237" s="165">
        <v>235</v>
      </c>
      <c r="B237" s="176" t="s">
        <v>435</v>
      </c>
      <c r="C237" s="166">
        <f>'400m'!C59</f>
        <v>0</v>
      </c>
      <c r="D237" s="170">
        <f>'400m'!D59</f>
        <v>0</v>
      </c>
      <c r="E237" s="170">
        <f>'400m'!E59</f>
        <v>0</v>
      </c>
      <c r="F237" s="172">
        <f>'400m'!F59</f>
        <v>0</v>
      </c>
      <c r="G237" s="173">
        <f>'400m'!A59</f>
        <v>48</v>
      </c>
      <c r="H237" s="173" t="s">
        <v>435</v>
      </c>
      <c r="I237" s="173"/>
      <c r="J237" s="167" t="str">
        <f>'YARIŞMA BİLGİLERİ'!$F$21</f>
        <v>ERKEKLER( B1 )</v>
      </c>
      <c r="K237" s="170" t="str">
        <f t="shared" si="6"/>
        <v>BURSA- GÖRME ENGELLİLER TÜRKİYE ŞAMPİYONASI</v>
      </c>
      <c r="L237" s="249" t="str">
        <f>'400m'!N$4</f>
        <v>18.04.2018-16:10</v>
      </c>
      <c r="M237" s="171" t="s">
        <v>430</v>
      </c>
    </row>
    <row r="238" spans="1:13" s="163" customFormat="1" ht="26.25" customHeight="1" x14ac:dyDescent="0.2">
      <c r="A238" s="165">
        <v>236</v>
      </c>
      <c r="B238" s="176" t="s">
        <v>435</v>
      </c>
      <c r="C238" s="166">
        <f>'400m'!C60</f>
        <v>0</v>
      </c>
      <c r="D238" s="170">
        <f>'400m'!D60</f>
        <v>0</v>
      </c>
      <c r="E238" s="170">
        <f>'400m'!E60</f>
        <v>0</v>
      </c>
      <c r="F238" s="172">
        <f>'400m'!F60</f>
        <v>0</v>
      </c>
      <c r="G238" s="173">
        <f>'400m'!A60</f>
        <v>49</v>
      </c>
      <c r="H238" s="173" t="s">
        <v>435</v>
      </c>
      <c r="I238" s="173"/>
      <c r="J238" s="167" t="str">
        <f>'YARIŞMA BİLGİLERİ'!$F$21</f>
        <v>ERKEKLER( B1 )</v>
      </c>
      <c r="K238" s="170" t="str">
        <f t="shared" si="6"/>
        <v>BURSA- GÖRME ENGELLİLER TÜRKİYE ŞAMPİYONASI</v>
      </c>
      <c r="L238" s="249" t="str">
        <f>'400m'!N$4</f>
        <v>18.04.2018-16:10</v>
      </c>
      <c r="M238" s="171" t="s">
        <v>430</v>
      </c>
    </row>
    <row r="239" spans="1:13" s="163" customFormat="1" ht="26.25" customHeight="1" x14ac:dyDescent="0.2">
      <c r="A239" s="165">
        <v>237</v>
      </c>
      <c r="B239" s="176" t="s">
        <v>435</v>
      </c>
      <c r="C239" s="166">
        <f>'400m'!C61</f>
        <v>0</v>
      </c>
      <c r="D239" s="170">
        <f>'400m'!D61</f>
        <v>0</v>
      </c>
      <c r="E239" s="170">
        <f>'400m'!E61</f>
        <v>0</v>
      </c>
      <c r="F239" s="172">
        <f>'400m'!F61</f>
        <v>0</v>
      </c>
      <c r="G239" s="173">
        <f>'400m'!A61</f>
        <v>50</v>
      </c>
      <c r="H239" s="173" t="s">
        <v>435</v>
      </c>
      <c r="I239" s="173"/>
      <c r="J239" s="167" t="str">
        <f>'YARIŞMA BİLGİLERİ'!$F$21</f>
        <v>ERKEKLER( B1 )</v>
      </c>
      <c r="K239" s="170" t="str">
        <f t="shared" si="6"/>
        <v>BURSA- GÖRME ENGELLİLER TÜRKİYE ŞAMPİYONASI</v>
      </c>
      <c r="L239" s="249" t="str">
        <f>'400m'!N$4</f>
        <v>18.04.2018-16:10</v>
      </c>
      <c r="M239" s="171" t="s">
        <v>430</v>
      </c>
    </row>
    <row r="240" spans="1:13" s="163" customFormat="1" ht="26.25" customHeight="1" x14ac:dyDescent="0.2">
      <c r="A240" s="165">
        <v>238</v>
      </c>
      <c r="B240" s="176" t="s">
        <v>435</v>
      </c>
      <c r="C240" s="166">
        <f>'400m'!C62</f>
        <v>0</v>
      </c>
      <c r="D240" s="170">
        <f>'400m'!D62</f>
        <v>0</v>
      </c>
      <c r="E240" s="170">
        <f>'400m'!E62</f>
        <v>0</v>
      </c>
      <c r="F240" s="172">
        <f>'400m'!F62</f>
        <v>0</v>
      </c>
      <c r="G240" s="173">
        <f>'400m'!A62</f>
        <v>51</v>
      </c>
      <c r="H240" s="173" t="s">
        <v>435</v>
      </c>
      <c r="I240" s="173"/>
      <c r="J240" s="167" t="str">
        <f>'YARIŞMA BİLGİLERİ'!$F$21</f>
        <v>ERKEKLER( B1 )</v>
      </c>
      <c r="K240" s="170" t="str">
        <f t="shared" si="6"/>
        <v>BURSA- GÖRME ENGELLİLER TÜRKİYE ŞAMPİYONASI</v>
      </c>
      <c r="L240" s="249" t="str">
        <f>'400m'!N$4</f>
        <v>18.04.2018-16:10</v>
      </c>
      <c r="M240" s="171" t="s">
        <v>430</v>
      </c>
    </row>
    <row r="241" spans="1:13" s="163" customFormat="1" ht="26.25" customHeight="1" x14ac:dyDescent="0.2">
      <c r="A241" s="165">
        <v>239</v>
      </c>
      <c r="B241" s="176" t="s">
        <v>435</v>
      </c>
      <c r="C241" s="166">
        <f>'400m'!C63</f>
        <v>0</v>
      </c>
      <c r="D241" s="170">
        <f>'400m'!D63</f>
        <v>0</v>
      </c>
      <c r="E241" s="170">
        <f>'400m'!E63</f>
        <v>0</v>
      </c>
      <c r="F241" s="172">
        <f>'400m'!F63</f>
        <v>0</v>
      </c>
      <c r="G241" s="173">
        <f>'400m'!A63</f>
        <v>52</v>
      </c>
      <c r="H241" s="173" t="s">
        <v>435</v>
      </c>
      <c r="I241" s="173"/>
      <c r="J241" s="167" t="str">
        <f>'YARIŞMA BİLGİLERİ'!$F$21</f>
        <v>ERKEKLER( B1 )</v>
      </c>
      <c r="K241" s="170" t="str">
        <f t="shared" si="6"/>
        <v>BURSA- GÖRME ENGELLİLER TÜRKİYE ŞAMPİYONASI</v>
      </c>
      <c r="L241" s="249" t="str">
        <f>'400m'!N$4</f>
        <v>18.04.2018-16:10</v>
      </c>
      <c r="M241" s="171" t="s">
        <v>430</v>
      </c>
    </row>
    <row r="242" spans="1:13" s="163" customFormat="1" ht="26.25" customHeight="1" x14ac:dyDescent="0.2">
      <c r="A242" s="165">
        <v>240</v>
      </c>
      <c r="B242" s="176" t="s">
        <v>435</v>
      </c>
      <c r="C242" s="166">
        <f>'400m'!C64</f>
        <v>0</v>
      </c>
      <c r="D242" s="170">
        <f>'400m'!D64</f>
        <v>0</v>
      </c>
      <c r="E242" s="170">
        <f>'400m'!E64</f>
        <v>0</v>
      </c>
      <c r="F242" s="172">
        <f>'400m'!F64</f>
        <v>0</v>
      </c>
      <c r="G242" s="173">
        <f>'400m'!A64</f>
        <v>53</v>
      </c>
      <c r="H242" s="173" t="s">
        <v>435</v>
      </c>
      <c r="I242" s="173"/>
      <c r="J242" s="167" t="str">
        <f>'YARIŞMA BİLGİLERİ'!$F$21</f>
        <v>ERKEKLER( B1 )</v>
      </c>
      <c r="K242" s="170" t="str">
        <f t="shared" si="6"/>
        <v>BURSA- GÖRME ENGELLİLER TÜRKİYE ŞAMPİYONASI</v>
      </c>
      <c r="L242" s="249" t="str">
        <f>'400m'!N$4</f>
        <v>18.04.2018-16:10</v>
      </c>
      <c r="M242" s="171" t="s">
        <v>430</v>
      </c>
    </row>
    <row r="243" spans="1:13" s="163" customFormat="1" ht="26.25" customHeight="1" x14ac:dyDescent="0.2">
      <c r="A243" s="165">
        <v>241</v>
      </c>
      <c r="B243" s="176" t="s">
        <v>435</v>
      </c>
      <c r="C243" s="166">
        <f>'400m'!C65</f>
        <v>0</v>
      </c>
      <c r="D243" s="170">
        <f>'400m'!D65</f>
        <v>0</v>
      </c>
      <c r="E243" s="170">
        <f>'400m'!E65</f>
        <v>0</v>
      </c>
      <c r="F243" s="172">
        <f>'400m'!F65</f>
        <v>0</v>
      </c>
      <c r="G243" s="173">
        <f>'400m'!A65</f>
        <v>54</v>
      </c>
      <c r="H243" s="173" t="s">
        <v>435</v>
      </c>
      <c r="I243" s="173"/>
      <c r="J243" s="167" t="str">
        <f>'YARIŞMA BİLGİLERİ'!$F$21</f>
        <v>ERKEKLER( B1 )</v>
      </c>
      <c r="K243" s="170" t="str">
        <f t="shared" si="6"/>
        <v>BURSA- GÖRME ENGELLİLER TÜRKİYE ŞAMPİYONASI</v>
      </c>
      <c r="L243" s="249" t="str">
        <f>'400m'!N$4</f>
        <v>18.04.2018-16:10</v>
      </c>
      <c r="M243" s="171" t="s">
        <v>430</v>
      </c>
    </row>
    <row r="244" spans="1:13" s="163" customFormat="1" ht="26.25" customHeight="1" x14ac:dyDescent="0.2">
      <c r="A244" s="165">
        <v>242</v>
      </c>
      <c r="B244" s="176" t="s">
        <v>435</v>
      </c>
      <c r="C244" s="166">
        <f>'400m'!C66</f>
        <v>0</v>
      </c>
      <c r="D244" s="170">
        <f>'400m'!D66</f>
        <v>0</v>
      </c>
      <c r="E244" s="170">
        <f>'400m'!E66</f>
        <v>0</v>
      </c>
      <c r="F244" s="172">
        <f>'400m'!F66</f>
        <v>0</v>
      </c>
      <c r="G244" s="173">
        <f>'400m'!A66</f>
        <v>55</v>
      </c>
      <c r="H244" s="173" t="s">
        <v>435</v>
      </c>
      <c r="I244" s="173"/>
      <c r="J244" s="167" t="str">
        <f>'YARIŞMA BİLGİLERİ'!$F$21</f>
        <v>ERKEKLER( B1 )</v>
      </c>
      <c r="K244" s="170" t="str">
        <f t="shared" si="6"/>
        <v>BURSA- GÖRME ENGELLİLER TÜRKİYE ŞAMPİYONASI</v>
      </c>
      <c r="L244" s="249" t="str">
        <f>'400m'!N$4</f>
        <v>18.04.2018-16:10</v>
      </c>
      <c r="M244" s="171" t="s">
        <v>430</v>
      </c>
    </row>
    <row r="245" spans="1:13" s="163" customFormat="1" ht="26.25" customHeight="1" x14ac:dyDescent="0.2">
      <c r="A245" s="165">
        <v>243</v>
      </c>
      <c r="B245" s="176" t="s">
        <v>435</v>
      </c>
      <c r="C245" s="166">
        <f>'400m'!C67</f>
        <v>0</v>
      </c>
      <c r="D245" s="170">
        <f>'400m'!D67</f>
        <v>0</v>
      </c>
      <c r="E245" s="170">
        <f>'400m'!E67</f>
        <v>0</v>
      </c>
      <c r="F245" s="172">
        <f>'400m'!F67</f>
        <v>0</v>
      </c>
      <c r="G245" s="173">
        <f>'400m'!A67</f>
        <v>56</v>
      </c>
      <c r="H245" s="173" t="s">
        <v>435</v>
      </c>
      <c r="I245" s="173"/>
      <c r="J245" s="167" t="str">
        <f>'YARIŞMA BİLGİLERİ'!$F$21</f>
        <v>ERKEKLER( B1 )</v>
      </c>
      <c r="K245" s="170" t="str">
        <f t="shared" si="6"/>
        <v>BURSA- GÖRME ENGELLİLER TÜRKİYE ŞAMPİYONASI</v>
      </c>
      <c r="L245" s="249" t="str">
        <f>'400m'!N$4</f>
        <v>18.04.2018-16:10</v>
      </c>
      <c r="M245" s="171" t="s">
        <v>430</v>
      </c>
    </row>
    <row r="246" spans="1:13" s="163" customFormat="1" ht="26.25" customHeight="1" x14ac:dyDescent="0.2">
      <c r="A246" s="165">
        <v>244</v>
      </c>
      <c r="B246" s="176" t="s">
        <v>435</v>
      </c>
      <c r="C246" s="166">
        <f>'400m'!C68</f>
        <v>0</v>
      </c>
      <c r="D246" s="170">
        <f>'400m'!D68</f>
        <v>0</v>
      </c>
      <c r="E246" s="170">
        <f>'400m'!E68</f>
        <v>0</v>
      </c>
      <c r="F246" s="172">
        <f>'400m'!F68</f>
        <v>0</v>
      </c>
      <c r="G246" s="173">
        <f>'400m'!A68</f>
        <v>57</v>
      </c>
      <c r="H246" s="173" t="s">
        <v>435</v>
      </c>
      <c r="I246" s="173"/>
      <c r="J246" s="167" t="str">
        <f>'YARIŞMA BİLGİLERİ'!$F$21</f>
        <v>ERKEKLER( B1 )</v>
      </c>
      <c r="K246" s="170" t="str">
        <f t="shared" si="6"/>
        <v>BURSA- GÖRME ENGELLİLER TÜRKİYE ŞAMPİYONASI</v>
      </c>
      <c r="L246" s="249" t="str">
        <f>'400m'!N$4</f>
        <v>18.04.2018-16:10</v>
      </c>
      <c r="M246" s="171" t="s">
        <v>430</v>
      </c>
    </row>
    <row r="247" spans="1:13" s="163" customFormat="1" ht="26.25" customHeight="1" x14ac:dyDescent="0.2">
      <c r="A247" s="165">
        <v>245</v>
      </c>
      <c r="B247" s="176" t="s">
        <v>435</v>
      </c>
      <c r="C247" s="166">
        <f>'400m'!C69</f>
        <v>0</v>
      </c>
      <c r="D247" s="170">
        <f>'400m'!D69</f>
        <v>0</v>
      </c>
      <c r="E247" s="170">
        <f>'400m'!E69</f>
        <v>0</v>
      </c>
      <c r="F247" s="172">
        <f>'400m'!F69</f>
        <v>0</v>
      </c>
      <c r="G247" s="173">
        <f>'400m'!A69</f>
        <v>58</v>
      </c>
      <c r="H247" s="173" t="s">
        <v>435</v>
      </c>
      <c r="I247" s="173"/>
      <c r="J247" s="167" t="str">
        <f>'YARIŞMA BİLGİLERİ'!$F$21</f>
        <v>ERKEKLER( B1 )</v>
      </c>
      <c r="K247" s="170" t="str">
        <f t="shared" si="6"/>
        <v>BURSA- GÖRME ENGELLİLER TÜRKİYE ŞAMPİYONASI</v>
      </c>
      <c r="L247" s="249" t="str">
        <f>'400m'!N$4</f>
        <v>18.04.2018-16:10</v>
      </c>
      <c r="M247" s="171" t="s">
        <v>430</v>
      </c>
    </row>
    <row r="248" spans="1:13" s="163" customFormat="1" ht="26.25" customHeight="1" x14ac:dyDescent="0.2">
      <c r="A248" s="165">
        <v>246</v>
      </c>
      <c r="B248" s="176" t="s">
        <v>435</v>
      </c>
      <c r="C248" s="166">
        <f>'400m'!C70</f>
        <v>0</v>
      </c>
      <c r="D248" s="170">
        <f>'400m'!D70</f>
        <v>0</v>
      </c>
      <c r="E248" s="170">
        <f>'400m'!E70</f>
        <v>0</v>
      </c>
      <c r="F248" s="172">
        <f>'400m'!F70</f>
        <v>0</v>
      </c>
      <c r="G248" s="173">
        <f>'400m'!A70</f>
        <v>59</v>
      </c>
      <c r="H248" s="173" t="s">
        <v>435</v>
      </c>
      <c r="I248" s="173"/>
      <c r="J248" s="167" t="str">
        <f>'YARIŞMA BİLGİLERİ'!$F$21</f>
        <v>ERKEKLER( B1 )</v>
      </c>
      <c r="K248" s="170" t="str">
        <f t="shared" si="6"/>
        <v>BURSA- GÖRME ENGELLİLER TÜRKİYE ŞAMPİYONASI</v>
      </c>
      <c r="L248" s="249" t="str">
        <f>'400m'!N$4</f>
        <v>18.04.2018-16:10</v>
      </c>
      <c r="M248" s="171" t="s">
        <v>430</v>
      </c>
    </row>
    <row r="249" spans="1:13" s="163" customFormat="1" ht="26.25" customHeight="1" x14ac:dyDescent="0.2">
      <c r="A249" s="165">
        <v>247</v>
      </c>
      <c r="B249" s="176" t="s">
        <v>435</v>
      </c>
      <c r="C249" s="166">
        <f>'400m'!C71</f>
        <v>0</v>
      </c>
      <c r="D249" s="170">
        <f>'400m'!D71</f>
        <v>0</v>
      </c>
      <c r="E249" s="170">
        <f>'400m'!E71</f>
        <v>0</v>
      </c>
      <c r="F249" s="172">
        <f>'400m'!F71</f>
        <v>0</v>
      </c>
      <c r="G249" s="173">
        <f>'400m'!A71</f>
        <v>60</v>
      </c>
      <c r="H249" s="173" t="s">
        <v>435</v>
      </c>
      <c r="I249" s="173"/>
      <c r="J249" s="167" t="str">
        <f>'YARIŞMA BİLGİLERİ'!$F$21</f>
        <v>ERKEKLER( B1 )</v>
      </c>
      <c r="K249" s="170" t="str">
        <f t="shared" si="6"/>
        <v>BURSA- GÖRME ENGELLİLER TÜRKİYE ŞAMPİYONASI</v>
      </c>
      <c r="L249" s="249" t="str">
        <f>'400m'!N$4</f>
        <v>18.04.2018-16:10</v>
      </c>
      <c r="M249" s="171" t="s">
        <v>430</v>
      </c>
    </row>
    <row r="250" spans="1:13" s="163" customFormat="1" ht="26.25" customHeight="1" x14ac:dyDescent="0.2">
      <c r="A250" s="165">
        <v>248</v>
      </c>
      <c r="B250" s="176" t="s">
        <v>435</v>
      </c>
      <c r="C250" s="166">
        <f>'400m'!C72</f>
        <v>0</v>
      </c>
      <c r="D250" s="170">
        <f>'400m'!D72</f>
        <v>0</v>
      </c>
      <c r="E250" s="170">
        <f>'400m'!E72</f>
        <v>0</v>
      </c>
      <c r="F250" s="172">
        <f>'400m'!F72</f>
        <v>0</v>
      </c>
      <c r="G250" s="173">
        <f>'400m'!A72</f>
        <v>61</v>
      </c>
      <c r="H250" s="173" t="s">
        <v>435</v>
      </c>
      <c r="I250" s="173"/>
      <c r="J250" s="167" t="str">
        <f>'YARIŞMA BİLGİLERİ'!$F$21</f>
        <v>ERKEKLER( B1 )</v>
      </c>
      <c r="K250" s="170" t="str">
        <f t="shared" si="6"/>
        <v>BURSA- GÖRME ENGELLİLER TÜRKİYE ŞAMPİYONASI</v>
      </c>
      <c r="L250" s="249" t="str">
        <f>'400m'!N$4</f>
        <v>18.04.2018-16:10</v>
      </c>
      <c r="M250" s="171" t="s">
        <v>430</v>
      </c>
    </row>
    <row r="251" spans="1:13" s="163" customFormat="1" ht="26.25" customHeight="1" x14ac:dyDescent="0.2">
      <c r="A251" s="165">
        <v>249</v>
      </c>
      <c r="B251" s="176" t="s">
        <v>435</v>
      </c>
      <c r="C251" s="166">
        <f>'400m'!C73</f>
        <v>0</v>
      </c>
      <c r="D251" s="170">
        <f>'400m'!D73</f>
        <v>0</v>
      </c>
      <c r="E251" s="170">
        <f>'400m'!E73</f>
        <v>0</v>
      </c>
      <c r="F251" s="172">
        <f>'400m'!F73</f>
        <v>0</v>
      </c>
      <c r="G251" s="173">
        <f>'400m'!A73</f>
        <v>62</v>
      </c>
      <c r="H251" s="173" t="s">
        <v>435</v>
      </c>
      <c r="I251" s="173"/>
      <c r="J251" s="167" t="str">
        <f>'YARIŞMA BİLGİLERİ'!$F$21</f>
        <v>ERKEKLER( B1 )</v>
      </c>
      <c r="K251" s="170" t="str">
        <f t="shared" si="6"/>
        <v>BURSA- GÖRME ENGELLİLER TÜRKİYE ŞAMPİYONASI</v>
      </c>
      <c r="L251" s="249" t="str">
        <f>'400m'!N$4</f>
        <v>18.04.2018-16:10</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ERKEKLER( B1 )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 B1 )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 B1 )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 B1 )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 B1 )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 B1 )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 B1 )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 B1 )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 B1 )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 B1 )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 B1 )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 B1 )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 B1 )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 B1 )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 B1 )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 B1 )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 B1 )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 B1 )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 B1 )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 B1 )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 B1 )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 B1 )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 B1 )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 B1 )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 B1 )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 B1 )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 B1 )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 B1 )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 B1 )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 B1 )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 B1 )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 B1 )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 B1 )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 B1 )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 B1 )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 B1 )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 B1 )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 B1 )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 B1 )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 B1 )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 B1 )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 B1 )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 B1 )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 B1 )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 B1 )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 B1 )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 B1 )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 B1 )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 B1 )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 B1 )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 B1 )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 B1 )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 B1 )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 B1 )</v>
      </c>
      <c r="K305" s="170" t="str">
        <f t="shared" si="7"/>
        <v>BURSA- GÖRME ENGELLİLER TÜRKİYE ŞAMPİYONASI</v>
      </c>
      <c r="L305" s="249">
        <f>'1500m'!N$4</f>
        <v>42364</v>
      </c>
      <c r="M305" s="171" t="s">
        <v>430</v>
      </c>
    </row>
    <row r="306" spans="1:13" s="163" customFormat="1" ht="26.25" customHeight="1" x14ac:dyDescent="0.2">
      <c r="A306" s="165">
        <v>304</v>
      </c>
      <c r="B306" s="176" t="s">
        <v>740</v>
      </c>
      <c r="C306" s="166">
        <f>'200M '!C8</f>
        <v>38486</v>
      </c>
      <c r="D306" s="170" t="str">
        <f>'200M '!D8</f>
        <v>FIRAT ÖZDEN</v>
      </c>
      <c r="E306" s="170" t="str">
        <f>'200M '!E8</f>
        <v>MANİSA GÖRME ENG.SK.</v>
      </c>
      <c r="F306" s="211">
        <f>'200M '!F8</f>
        <v>3819</v>
      </c>
      <c r="G306" s="173">
        <f>'200M '!A8</f>
        <v>1</v>
      </c>
      <c r="H306" s="173" t="s">
        <v>735</v>
      </c>
      <c r="I306" s="173"/>
      <c r="J306" s="167" t="str">
        <f>'YARIŞMA BİLGİLERİ'!$F$21</f>
        <v>ERKEKLER( B1 )</v>
      </c>
      <c r="K306" s="170" t="str">
        <f t="shared" si="7"/>
        <v>BURSA- GÖRME ENGELLİLER TÜRKİYE ŞAMPİYONASI</v>
      </c>
      <c r="L306" s="249" t="str">
        <f>'200M '!N$4</f>
        <v>19.04.2018-11:10</v>
      </c>
      <c r="M306" s="171" t="s">
        <v>430</v>
      </c>
    </row>
    <row r="307" spans="1:13" s="163" customFormat="1" ht="26.25" customHeight="1" x14ac:dyDescent="0.2">
      <c r="A307" s="165">
        <v>305</v>
      </c>
      <c r="B307" s="176" t="s">
        <v>740</v>
      </c>
      <c r="C307" s="166">
        <f>'200M '!C9</f>
        <v>38369</v>
      </c>
      <c r="D307" s="170" t="str">
        <f>'200M '!D9</f>
        <v>ALİ DEMİRTEPE</v>
      </c>
      <c r="E307" s="170" t="str">
        <f>'200M '!E9</f>
        <v>KONYA GÖRME ENG.SK.</v>
      </c>
      <c r="F307" s="211">
        <f>'200M '!F9</f>
        <v>4065</v>
      </c>
      <c r="G307" s="173">
        <f>'200M '!A9</f>
        <v>2</v>
      </c>
      <c r="H307" s="173" t="s">
        <v>735</v>
      </c>
      <c r="I307" s="173"/>
      <c r="J307" s="167" t="str">
        <f>'YARIŞMA BİLGİLERİ'!$F$21</f>
        <v>ERKEKLER( B1 )</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740</v>
      </c>
      <c r="C308" s="166">
        <f>'200M '!C10</f>
        <v>38502</v>
      </c>
      <c r="D308" s="170" t="str">
        <f>'200M '!D10</f>
        <v>YUSUF ÇELİK</v>
      </c>
      <c r="E308" s="170" t="str">
        <f>'200M '!E10</f>
        <v>MALATYA YEŞİLYURT GÖRME ENGELLİLER SK</v>
      </c>
      <c r="F308" s="211">
        <f>'200M '!F10</f>
        <v>4158</v>
      </c>
      <c r="G308" s="173">
        <f>'200M '!A10</f>
        <v>3</v>
      </c>
      <c r="H308" s="173" t="s">
        <v>735</v>
      </c>
      <c r="I308" s="173"/>
      <c r="J308" s="167" t="str">
        <f>'YARIŞMA BİLGİLERİ'!$F$21</f>
        <v>ERKEKLER( B1 )</v>
      </c>
      <c r="K308" s="170" t="str">
        <f t="shared" si="8"/>
        <v>BURSA- GÖRME ENGELLİLER TÜRKİYE ŞAMPİYONASI</v>
      </c>
      <c r="L308" s="249" t="str">
        <f>'200M '!N$4</f>
        <v>19.04.2018-11:10</v>
      </c>
      <c r="M308" s="171" t="s">
        <v>430</v>
      </c>
    </row>
    <row r="309" spans="1:13" s="163" customFormat="1" ht="26.25" customHeight="1" x14ac:dyDescent="0.2">
      <c r="A309" s="165">
        <v>307</v>
      </c>
      <c r="B309" s="176" t="s">
        <v>740</v>
      </c>
      <c r="C309" s="166">
        <f>'200M '!C11</f>
        <v>38539</v>
      </c>
      <c r="D309" s="170" t="str">
        <f>'200M '!D11</f>
        <v>AHMET KAYA</v>
      </c>
      <c r="E309" s="170" t="str">
        <f>'200M '!E11</f>
        <v>ŞEHZADELER ENGELLİLER SK DERNEĞİ</v>
      </c>
      <c r="F309" s="211">
        <f>'200M '!F11</f>
        <v>5053</v>
      </c>
      <c r="G309" s="173">
        <f>'200M '!A11</f>
        <v>4</v>
      </c>
      <c r="H309" s="173" t="s">
        <v>735</v>
      </c>
      <c r="I309" s="173"/>
      <c r="J309" s="167" t="str">
        <f>'YARIŞMA BİLGİLERİ'!$F$21</f>
        <v>ERKEKLER( B1 )</v>
      </c>
      <c r="K309" s="170" t="str">
        <f t="shared" si="8"/>
        <v>BURSA- GÖRME ENGELLİLER TÜRKİYE ŞAMPİYONASI</v>
      </c>
      <c r="L309" s="249" t="str">
        <f>'200M '!N$4</f>
        <v>19.04.2018-11:10</v>
      </c>
      <c r="M309" s="171" t="s">
        <v>430</v>
      </c>
    </row>
    <row r="310" spans="1:13" s="163" customFormat="1" ht="26.25" customHeight="1" x14ac:dyDescent="0.2">
      <c r="A310" s="165">
        <v>308</v>
      </c>
      <c r="B310" s="176" t="s">
        <v>740</v>
      </c>
      <c r="C310" s="166">
        <f>'200M '!C12</f>
        <v>0</v>
      </c>
      <c r="D310" s="170">
        <f>'200M '!D12</f>
        <v>0</v>
      </c>
      <c r="E310" s="170">
        <f>'200M '!E12</f>
        <v>0</v>
      </c>
      <c r="F310" s="211">
        <f>'200M '!F12</f>
        <v>0</v>
      </c>
      <c r="G310" s="173">
        <f>'200M '!A12</f>
        <v>5</v>
      </c>
      <c r="H310" s="173" t="s">
        <v>735</v>
      </c>
      <c r="I310" s="173"/>
      <c r="J310" s="167" t="str">
        <f>'YARIŞMA BİLGİLERİ'!$F$21</f>
        <v>ERKEKLER( B1 )</v>
      </c>
      <c r="K310" s="170" t="str">
        <f t="shared" si="8"/>
        <v>BURSA- GÖRME ENGELLİLER TÜRKİYE ŞAMPİYONASI</v>
      </c>
      <c r="L310" s="249" t="str">
        <f>'200M '!N$4</f>
        <v>19.04.2018-11:10</v>
      </c>
      <c r="M310" s="171" t="s">
        <v>430</v>
      </c>
    </row>
    <row r="311" spans="1:13" s="163" customFormat="1" ht="26.25" customHeight="1" x14ac:dyDescent="0.2">
      <c r="A311" s="165">
        <v>309</v>
      </c>
      <c r="B311" s="176" t="s">
        <v>740</v>
      </c>
      <c r="C311" s="166">
        <f>'200M '!C13</f>
        <v>0</v>
      </c>
      <c r="D311" s="170">
        <f>'200M '!D13</f>
        <v>0</v>
      </c>
      <c r="E311" s="170">
        <f>'200M '!E13</f>
        <v>0</v>
      </c>
      <c r="F311" s="211">
        <f>'200M '!F13</f>
        <v>0</v>
      </c>
      <c r="G311" s="173">
        <f>'200M '!A13</f>
        <v>6</v>
      </c>
      <c r="H311" s="173" t="s">
        <v>735</v>
      </c>
      <c r="I311" s="173"/>
      <c r="J311" s="167" t="str">
        <f>'YARIŞMA BİLGİLERİ'!$F$21</f>
        <v>ERKEKLER( B1 )</v>
      </c>
      <c r="K311" s="170" t="str">
        <f t="shared" si="8"/>
        <v>BURSA- GÖRME ENGELLİLER TÜRKİYE ŞAMPİYONASI</v>
      </c>
      <c r="L311" s="249" t="str">
        <f>'200M '!N$4</f>
        <v>19.04.2018-11:10</v>
      </c>
      <c r="M311" s="171" t="s">
        <v>430</v>
      </c>
    </row>
    <row r="312" spans="1:13" s="163" customFormat="1" ht="26.25" customHeight="1" x14ac:dyDescent="0.2">
      <c r="A312" s="165">
        <v>310</v>
      </c>
      <c r="B312" s="176" t="s">
        <v>740</v>
      </c>
      <c r="C312" s="166">
        <f>'200M '!C14</f>
        <v>0</v>
      </c>
      <c r="D312" s="170">
        <f>'200M '!D14</f>
        <v>0</v>
      </c>
      <c r="E312" s="170">
        <f>'200M '!E14</f>
        <v>0</v>
      </c>
      <c r="F312" s="211">
        <f>'200M '!F14</f>
        <v>0</v>
      </c>
      <c r="G312" s="173">
        <f>'200M '!A14</f>
        <v>7</v>
      </c>
      <c r="H312" s="173" t="s">
        <v>735</v>
      </c>
      <c r="I312" s="173"/>
      <c r="J312" s="167" t="str">
        <f>'YARIŞMA BİLGİLERİ'!$F$21</f>
        <v>ERKEKLER( B1 )</v>
      </c>
      <c r="K312" s="170" t="str">
        <f t="shared" si="8"/>
        <v>BURSA- GÖRME ENGELLİLER TÜRKİYE ŞAMPİYONASI</v>
      </c>
      <c r="L312" s="249" t="str">
        <f>'200M '!N$4</f>
        <v>19.04.2018-11:10</v>
      </c>
      <c r="M312" s="171" t="s">
        <v>430</v>
      </c>
    </row>
    <row r="313" spans="1:13" s="163" customFormat="1" ht="26.25" customHeight="1" x14ac:dyDescent="0.2">
      <c r="A313" s="165">
        <v>311</v>
      </c>
      <c r="B313" s="176" t="s">
        <v>740</v>
      </c>
      <c r="C313" s="166">
        <f>'200M '!C15</f>
        <v>0</v>
      </c>
      <c r="D313" s="170">
        <f>'200M '!D15</f>
        <v>0</v>
      </c>
      <c r="E313" s="170">
        <f>'200M '!E15</f>
        <v>0</v>
      </c>
      <c r="F313" s="211">
        <f>'200M '!F15</f>
        <v>0</v>
      </c>
      <c r="G313" s="173">
        <f>'200M '!A15</f>
        <v>8</v>
      </c>
      <c r="H313" s="173" t="s">
        <v>735</v>
      </c>
      <c r="I313" s="173"/>
      <c r="J313" s="167" t="str">
        <f>'YARIŞMA BİLGİLERİ'!$F$21</f>
        <v>ERKEKLER( B1 )</v>
      </c>
      <c r="K313" s="170" t="str">
        <f t="shared" si="8"/>
        <v>BURSA- GÖRME ENGELLİLER TÜRKİYE ŞAMPİYONASI</v>
      </c>
      <c r="L313" s="249" t="str">
        <f>'200M '!N$4</f>
        <v>19.04.2018-11:10</v>
      </c>
      <c r="M313" s="171" t="s">
        <v>430</v>
      </c>
    </row>
    <row r="314" spans="1:13" s="163" customFormat="1" ht="26.25" customHeight="1" x14ac:dyDescent="0.2">
      <c r="A314" s="165">
        <v>312</v>
      </c>
      <c r="B314" s="176" t="s">
        <v>740</v>
      </c>
      <c r="C314" s="166">
        <f>'200M '!C16</f>
        <v>0</v>
      </c>
      <c r="D314" s="170">
        <f>'200M '!D16</f>
        <v>0</v>
      </c>
      <c r="E314" s="170">
        <f>'200M '!E16</f>
        <v>0</v>
      </c>
      <c r="F314" s="211">
        <f>'200M '!F16</f>
        <v>0</v>
      </c>
      <c r="G314" s="173">
        <f>'200M '!A16</f>
        <v>9</v>
      </c>
      <c r="H314" s="173" t="s">
        <v>735</v>
      </c>
      <c r="I314" s="173"/>
      <c r="J314" s="167" t="str">
        <f>'YARIŞMA BİLGİLERİ'!$F$21</f>
        <v>ERKEKLER( B1 )</v>
      </c>
      <c r="K314" s="170" t="str">
        <f t="shared" si="8"/>
        <v>BURSA- GÖRME ENGELLİLER TÜRKİYE ŞAMPİYONASI</v>
      </c>
      <c r="L314" s="249" t="str">
        <f>'200M '!N$4</f>
        <v>19.04.2018-11:10</v>
      </c>
      <c r="M314" s="171" t="s">
        <v>430</v>
      </c>
    </row>
    <row r="315" spans="1:13" s="163" customFormat="1" ht="26.25" customHeight="1" x14ac:dyDescent="0.2">
      <c r="A315" s="165">
        <v>313</v>
      </c>
      <c r="B315" s="176" t="s">
        <v>740</v>
      </c>
      <c r="C315" s="166">
        <f>'200M '!C17</f>
        <v>0</v>
      </c>
      <c r="D315" s="170">
        <f>'200M '!D17</f>
        <v>0</v>
      </c>
      <c r="E315" s="170">
        <f>'200M '!E17</f>
        <v>0</v>
      </c>
      <c r="F315" s="211">
        <f>'200M '!F17</f>
        <v>0</v>
      </c>
      <c r="G315" s="173">
        <f>'200M '!A17</f>
        <v>10</v>
      </c>
      <c r="H315" s="173" t="s">
        <v>735</v>
      </c>
      <c r="I315" s="173"/>
      <c r="J315" s="167" t="str">
        <f>'YARIŞMA BİLGİLERİ'!$F$21</f>
        <v>ERKEKLER( B1 )</v>
      </c>
      <c r="K315" s="170" t="str">
        <f t="shared" si="8"/>
        <v>BURSA- GÖRME ENGELLİLER TÜRKİYE ŞAMPİYONASI</v>
      </c>
      <c r="L315" s="249" t="str">
        <f>'200M '!N$4</f>
        <v>19.04.2018-11:10</v>
      </c>
      <c r="M315" s="171" t="s">
        <v>430</v>
      </c>
    </row>
    <row r="316" spans="1:13" s="163" customFormat="1" ht="26.25" customHeight="1" x14ac:dyDescent="0.2">
      <c r="A316" s="165">
        <v>314</v>
      </c>
      <c r="B316" s="176" t="s">
        <v>740</v>
      </c>
      <c r="C316" s="166">
        <f>'200M '!C18</f>
        <v>0</v>
      </c>
      <c r="D316" s="170">
        <f>'200M '!D18</f>
        <v>0</v>
      </c>
      <c r="E316" s="170">
        <f>'200M '!E18</f>
        <v>0</v>
      </c>
      <c r="F316" s="211">
        <f>'200M '!F18</f>
        <v>0</v>
      </c>
      <c r="G316" s="173">
        <f>'200M '!A18</f>
        <v>11</v>
      </c>
      <c r="H316" s="173" t="s">
        <v>735</v>
      </c>
      <c r="I316" s="173"/>
      <c r="J316" s="167" t="str">
        <f>'YARIŞMA BİLGİLERİ'!$F$21</f>
        <v>ERKEKLER( B1 )</v>
      </c>
      <c r="K316" s="170" t="str">
        <f t="shared" si="8"/>
        <v>BURSA- GÖRME ENGELLİLER TÜRKİYE ŞAMPİYONASI</v>
      </c>
      <c r="L316" s="249" t="str">
        <f>'200M '!N$4</f>
        <v>19.04.2018-11:10</v>
      </c>
      <c r="M316" s="171" t="s">
        <v>430</v>
      </c>
    </row>
    <row r="317" spans="1:13" s="163" customFormat="1" ht="26.25" customHeight="1" x14ac:dyDescent="0.2">
      <c r="A317" s="165">
        <v>315</v>
      </c>
      <c r="B317" s="176" t="s">
        <v>740</v>
      </c>
      <c r="C317" s="166">
        <f>'200M '!C19</f>
        <v>0</v>
      </c>
      <c r="D317" s="170">
        <f>'200M '!D19</f>
        <v>0</v>
      </c>
      <c r="E317" s="170">
        <f>'200M '!E19</f>
        <v>0</v>
      </c>
      <c r="F317" s="211">
        <f>'200M '!F19</f>
        <v>0</v>
      </c>
      <c r="G317" s="173">
        <f>'200M '!A19</f>
        <v>12</v>
      </c>
      <c r="H317" s="173" t="s">
        <v>735</v>
      </c>
      <c r="I317" s="173"/>
      <c r="J317" s="167" t="str">
        <f>'YARIŞMA BİLGİLERİ'!$F$21</f>
        <v>ERKEKLER( B1 )</v>
      </c>
      <c r="K317" s="170" t="str">
        <f t="shared" si="8"/>
        <v>BURSA- GÖRME ENGELLİLER TÜRKİYE ŞAMPİYONASI</v>
      </c>
      <c r="L317" s="249" t="str">
        <f>'200M '!N$4</f>
        <v>19.04.2018-11:10</v>
      </c>
      <c r="M317" s="171" t="s">
        <v>430</v>
      </c>
    </row>
    <row r="318" spans="1:13" s="163" customFormat="1" ht="26.25" customHeight="1" x14ac:dyDescent="0.2">
      <c r="A318" s="165">
        <v>316</v>
      </c>
      <c r="B318" s="176" t="s">
        <v>740</v>
      </c>
      <c r="C318" s="166">
        <f>'200M '!C20</f>
        <v>0</v>
      </c>
      <c r="D318" s="170">
        <f>'200M '!D20</f>
        <v>0</v>
      </c>
      <c r="E318" s="170">
        <f>'200M '!E20</f>
        <v>0</v>
      </c>
      <c r="F318" s="211">
        <f>'200M '!F20</f>
        <v>0</v>
      </c>
      <c r="G318" s="173">
        <f>'200M '!A20</f>
        <v>13</v>
      </c>
      <c r="H318" s="173" t="s">
        <v>735</v>
      </c>
      <c r="I318" s="173"/>
      <c r="J318" s="167" t="str">
        <f>'YARIŞMA BİLGİLERİ'!$F$21</f>
        <v>ERKEKLER( B1 )</v>
      </c>
      <c r="K318" s="170" t="str">
        <f t="shared" si="8"/>
        <v>BURSA- GÖRME ENGELLİLER TÜRKİYE ŞAMPİYONASI</v>
      </c>
      <c r="L318" s="249" t="str">
        <f>'200M '!N$4</f>
        <v>19.04.2018-11:10</v>
      </c>
      <c r="M318" s="171" t="s">
        <v>430</v>
      </c>
    </row>
    <row r="319" spans="1:13" s="163" customFormat="1" ht="26.25" customHeight="1" x14ac:dyDescent="0.2">
      <c r="A319" s="165">
        <v>317</v>
      </c>
      <c r="B319" s="176" t="s">
        <v>740</v>
      </c>
      <c r="C319" s="166">
        <f>'200M '!C21</f>
        <v>0</v>
      </c>
      <c r="D319" s="170">
        <f>'200M '!D21</f>
        <v>0</v>
      </c>
      <c r="E319" s="170">
        <f>'200M '!E21</f>
        <v>0</v>
      </c>
      <c r="F319" s="211">
        <f>'200M '!F21</f>
        <v>0</v>
      </c>
      <c r="G319" s="173">
        <f>'200M '!A21</f>
        <v>14</v>
      </c>
      <c r="H319" s="173" t="s">
        <v>735</v>
      </c>
      <c r="I319" s="173"/>
      <c r="J319" s="167" t="str">
        <f>'YARIŞMA BİLGİLERİ'!$F$21</f>
        <v>ERKEKLER( B1 )</v>
      </c>
      <c r="K319" s="170" t="str">
        <f t="shared" si="8"/>
        <v>BURSA- GÖRME ENGELLİLER TÜRKİYE ŞAMPİYONASI</v>
      </c>
      <c r="L319" s="249" t="str">
        <f>'200M '!N$4</f>
        <v>19.04.2018-11:10</v>
      </c>
      <c r="M319" s="171" t="s">
        <v>430</v>
      </c>
    </row>
    <row r="320" spans="1:13" s="163" customFormat="1" ht="26.25" customHeight="1" x14ac:dyDescent="0.2">
      <c r="A320" s="165">
        <v>318</v>
      </c>
      <c r="B320" s="176" t="s">
        <v>740</v>
      </c>
      <c r="C320" s="166">
        <f>'200M '!C22</f>
        <v>0</v>
      </c>
      <c r="D320" s="170">
        <f>'200M '!D22</f>
        <v>0</v>
      </c>
      <c r="E320" s="170">
        <f>'200M '!E22</f>
        <v>0</v>
      </c>
      <c r="F320" s="211">
        <f>'200M '!F22</f>
        <v>0</v>
      </c>
      <c r="G320" s="173">
        <f>'200M '!A22</f>
        <v>15</v>
      </c>
      <c r="H320" s="173" t="s">
        <v>735</v>
      </c>
      <c r="I320" s="173"/>
      <c r="J320" s="167" t="str">
        <f>'YARIŞMA BİLGİLERİ'!$F$21</f>
        <v>ERKEKLER( B1 )</v>
      </c>
      <c r="K320" s="170" t="str">
        <f t="shared" si="8"/>
        <v>BURSA- GÖRME ENGELLİLER TÜRKİYE ŞAMPİYONASI</v>
      </c>
      <c r="L320" s="249" t="str">
        <f>'200M '!N$4</f>
        <v>19.04.2018-11:10</v>
      </c>
      <c r="M320" s="171" t="s">
        <v>430</v>
      </c>
    </row>
    <row r="321" spans="1:13" s="163" customFormat="1" ht="26.25" customHeight="1" x14ac:dyDescent="0.2">
      <c r="A321" s="165">
        <v>319</v>
      </c>
      <c r="B321" s="176" t="s">
        <v>740</v>
      </c>
      <c r="C321" s="166">
        <f>'200M '!C23</f>
        <v>0</v>
      </c>
      <c r="D321" s="170">
        <f>'200M '!D23</f>
        <v>0</v>
      </c>
      <c r="E321" s="170">
        <f>'200M '!E23</f>
        <v>0</v>
      </c>
      <c r="F321" s="211">
        <f>'200M '!F23</f>
        <v>0</v>
      </c>
      <c r="G321" s="173">
        <f>'200M '!A23</f>
        <v>16</v>
      </c>
      <c r="H321" s="173" t="s">
        <v>735</v>
      </c>
      <c r="I321" s="173"/>
      <c r="J321" s="167" t="str">
        <f>'YARIŞMA BİLGİLERİ'!$F$21</f>
        <v>ERKEKLER( B1 )</v>
      </c>
      <c r="K321" s="170" t="str">
        <f t="shared" si="8"/>
        <v>BURSA- GÖRME ENGELLİLER TÜRKİYE ŞAMPİYONASI</v>
      </c>
      <c r="L321" s="249" t="str">
        <f>'200M '!N$4</f>
        <v>19.04.2018-11:10</v>
      </c>
      <c r="M321" s="171" t="s">
        <v>430</v>
      </c>
    </row>
    <row r="322" spans="1:13" s="163" customFormat="1" ht="26.25" customHeight="1" x14ac:dyDescent="0.2">
      <c r="A322" s="165">
        <v>320</v>
      </c>
      <c r="B322" s="176" t="s">
        <v>740</v>
      </c>
      <c r="C322" s="166">
        <f>'200M '!C24</f>
        <v>0</v>
      </c>
      <c r="D322" s="170">
        <f>'200M '!D24</f>
        <v>0</v>
      </c>
      <c r="E322" s="170">
        <f>'200M '!E24</f>
        <v>0</v>
      </c>
      <c r="F322" s="211">
        <f>'200M '!F24</f>
        <v>0</v>
      </c>
      <c r="G322" s="173">
        <f>'200M '!A24</f>
        <v>17</v>
      </c>
      <c r="H322" s="173" t="s">
        <v>735</v>
      </c>
      <c r="I322" s="173"/>
      <c r="J322" s="167" t="str">
        <f>'YARIŞMA BİLGİLERİ'!$F$21</f>
        <v>ERKEKLER( B1 )</v>
      </c>
      <c r="K322" s="170" t="str">
        <f t="shared" si="8"/>
        <v>BURSA- GÖRME ENGELLİLER TÜRKİYE ŞAMPİYONASI</v>
      </c>
      <c r="L322" s="249" t="str">
        <f>'200M '!N$4</f>
        <v>19.04.2018-11:10</v>
      </c>
      <c r="M322" s="171" t="s">
        <v>430</v>
      </c>
    </row>
    <row r="323" spans="1:13" s="163" customFormat="1" ht="26.25" customHeight="1" x14ac:dyDescent="0.2">
      <c r="A323" s="165">
        <v>321</v>
      </c>
      <c r="B323" s="176" t="s">
        <v>740</v>
      </c>
      <c r="C323" s="166">
        <f>'200M '!C25</f>
        <v>0</v>
      </c>
      <c r="D323" s="170">
        <f>'200M '!D25</f>
        <v>0</v>
      </c>
      <c r="E323" s="170">
        <f>'200M '!E25</f>
        <v>0</v>
      </c>
      <c r="F323" s="211">
        <f>'200M '!F25</f>
        <v>0</v>
      </c>
      <c r="G323" s="173">
        <f>'200M '!A25</f>
        <v>18</v>
      </c>
      <c r="H323" s="173" t="s">
        <v>735</v>
      </c>
      <c r="I323" s="173"/>
      <c r="J323" s="167" t="str">
        <f>'YARIŞMA BİLGİLERİ'!$F$21</f>
        <v>ERKEKLER( B1 )</v>
      </c>
      <c r="K323" s="170" t="str">
        <f t="shared" si="8"/>
        <v>BURSA- GÖRME ENGELLİLER TÜRKİYE ŞAMPİYONASI</v>
      </c>
      <c r="L323" s="249" t="str">
        <f>'200M '!N$4</f>
        <v>19.04.2018-11:10</v>
      </c>
      <c r="M323" s="171" t="s">
        <v>430</v>
      </c>
    </row>
    <row r="324" spans="1:13" s="163" customFormat="1" ht="26.25" customHeight="1" x14ac:dyDescent="0.2">
      <c r="A324" s="165">
        <v>322</v>
      </c>
      <c r="B324" s="176" t="s">
        <v>740</v>
      </c>
      <c r="C324" s="166">
        <f>'200M '!C26</f>
        <v>0</v>
      </c>
      <c r="D324" s="170">
        <f>'200M '!D26</f>
        <v>0</v>
      </c>
      <c r="E324" s="170">
        <f>'200M '!E26</f>
        <v>0</v>
      </c>
      <c r="F324" s="211">
        <f>'200M '!F26</f>
        <v>0</v>
      </c>
      <c r="G324" s="173">
        <f>'200M '!A26</f>
        <v>19</v>
      </c>
      <c r="H324" s="173" t="s">
        <v>735</v>
      </c>
      <c r="I324" s="173"/>
      <c r="J324" s="167" t="str">
        <f>'YARIŞMA BİLGİLERİ'!$F$21</f>
        <v>ERKEKLER( B1 )</v>
      </c>
      <c r="K324" s="170" t="str">
        <f t="shared" si="8"/>
        <v>BURSA- GÖRME ENGELLİLER TÜRKİYE ŞAMPİYONASI</v>
      </c>
      <c r="L324" s="249" t="str">
        <f>'200M '!N$4</f>
        <v>19.04.2018-11:10</v>
      </c>
      <c r="M324" s="171" t="s">
        <v>430</v>
      </c>
    </row>
    <row r="325" spans="1:13" s="163" customFormat="1" ht="26.25" customHeight="1" x14ac:dyDescent="0.2">
      <c r="A325" s="165">
        <v>323</v>
      </c>
      <c r="B325" s="176" t="s">
        <v>740</v>
      </c>
      <c r="C325" s="166">
        <f>'200M '!C27</f>
        <v>0</v>
      </c>
      <c r="D325" s="170">
        <f>'200M '!D27</f>
        <v>0</v>
      </c>
      <c r="E325" s="170">
        <f>'200M '!E27</f>
        <v>0</v>
      </c>
      <c r="F325" s="211">
        <f>'200M '!F27</f>
        <v>0</v>
      </c>
      <c r="G325" s="173">
        <f>'200M '!A27</f>
        <v>20</v>
      </c>
      <c r="H325" s="173" t="s">
        <v>735</v>
      </c>
      <c r="I325" s="173"/>
      <c r="J325" s="167" t="str">
        <f>'YARIŞMA BİLGİLERİ'!$F$21</f>
        <v>ERKEKLER( B1 )</v>
      </c>
      <c r="K325" s="170" t="str">
        <f t="shared" si="8"/>
        <v>BURSA- GÖRME ENGELLİLER TÜRKİYE ŞAMPİYONASI</v>
      </c>
      <c r="L325" s="249" t="str">
        <f>'200M '!N$4</f>
        <v>19.04.2018-11:10</v>
      </c>
      <c r="M325" s="171" t="s">
        <v>430</v>
      </c>
    </row>
    <row r="326" spans="1:13" s="163" customFormat="1" ht="26.25" customHeight="1" x14ac:dyDescent="0.2">
      <c r="A326" s="165">
        <v>324</v>
      </c>
      <c r="B326" s="176" t="s">
        <v>740</v>
      </c>
      <c r="C326" s="166">
        <f>'200M '!C28</f>
        <v>0</v>
      </c>
      <c r="D326" s="170">
        <f>'200M '!D28</f>
        <v>0</v>
      </c>
      <c r="E326" s="170">
        <f>'200M '!E28</f>
        <v>0</v>
      </c>
      <c r="F326" s="211">
        <f>'200M '!F28</f>
        <v>0</v>
      </c>
      <c r="G326" s="173">
        <f>'200M '!A28</f>
        <v>21</v>
      </c>
      <c r="H326" s="173" t="s">
        <v>735</v>
      </c>
      <c r="I326" s="173"/>
      <c r="J326" s="167" t="str">
        <f>'YARIŞMA BİLGİLERİ'!$F$21</f>
        <v>ERKEKLER( B1 )</v>
      </c>
      <c r="K326" s="170" t="str">
        <f t="shared" si="8"/>
        <v>BURSA- GÖRME ENGELLİLER TÜRKİYE ŞAMPİYONASI</v>
      </c>
      <c r="L326" s="249" t="str">
        <f>'200M '!N$4</f>
        <v>19.04.2018-11:10</v>
      </c>
      <c r="M326" s="171" t="s">
        <v>430</v>
      </c>
    </row>
    <row r="327" spans="1:13" s="163" customFormat="1" ht="26.25" customHeight="1" x14ac:dyDescent="0.2">
      <c r="A327" s="165">
        <v>325</v>
      </c>
      <c r="B327" s="176" t="s">
        <v>740</v>
      </c>
      <c r="C327" s="166">
        <f>'200M '!C29</f>
        <v>0</v>
      </c>
      <c r="D327" s="170">
        <f>'200M '!D29</f>
        <v>0</v>
      </c>
      <c r="E327" s="170">
        <f>'200M '!E29</f>
        <v>0</v>
      </c>
      <c r="F327" s="211">
        <f>'200M '!F29</f>
        <v>0</v>
      </c>
      <c r="G327" s="173">
        <f>'200M '!A29</f>
        <v>22</v>
      </c>
      <c r="H327" s="173" t="s">
        <v>735</v>
      </c>
      <c r="I327" s="173"/>
      <c r="J327" s="167" t="str">
        <f>'YARIŞMA BİLGİLERİ'!$F$21</f>
        <v>ERKEKLER( B1 )</v>
      </c>
      <c r="K327" s="170" t="str">
        <f t="shared" si="8"/>
        <v>BURSA- GÖRME ENGELLİLER TÜRKİYE ŞAMPİYONASI</v>
      </c>
      <c r="L327" s="249" t="str">
        <f>'200M '!N$4</f>
        <v>19.04.2018-11:10</v>
      </c>
      <c r="M327" s="171" t="s">
        <v>430</v>
      </c>
    </row>
    <row r="328" spans="1:13" s="163" customFormat="1" ht="26.25" customHeight="1" x14ac:dyDescent="0.2">
      <c r="A328" s="165">
        <v>326</v>
      </c>
      <c r="B328" s="176" t="s">
        <v>740</v>
      </c>
      <c r="C328" s="166">
        <f>'200M '!C30</f>
        <v>0</v>
      </c>
      <c r="D328" s="170">
        <f>'200M '!D30</f>
        <v>0</v>
      </c>
      <c r="E328" s="170">
        <f>'200M '!E30</f>
        <v>0</v>
      </c>
      <c r="F328" s="211">
        <f>'200M '!F30</f>
        <v>0</v>
      </c>
      <c r="G328" s="173">
        <f>'200M '!A30</f>
        <v>23</v>
      </c>
      <c r="H328" s="173" t="s">
        <v>735</v>
      </c>
      <c r="I328" s="173"/>
      <c r="J328" s="167" t="str">
        <f>'YARIŞMA BİLGİLERİ'!$F$21</f>
        <v>ERKEKLER( B1 )</v>
      </c>
      <c r="K328" s="170" t="str">
        <f t="shared" si="8"/>
        <v>BURSA- GÖRME ENGELLİLER TÜRKİYE ŞAMPİYONASI</v>
      </c>
      <c r="L328" s="249" t="str">
        <f>'200M '!N$4</f>
        <v>19.04.2018-11:10</v>
      </c>
      <c r="M328" s="171" t="s">
        <v>430</v>
      </c>
    </row>
    <row r="329" spans="1:13" s="163" customFormat="1" ht="26.25" customHeight="1" x14ac:dyDescent="0.2">
      <c r="A329" s="165">
        <v>327</v>
      </c>
      <c r="B329" s="176" t="s">
        <v>740</v>
      </c>
      <c r="C329" s="166">
        <f>'200M '!C31</f>
        <v>0</v>
      </c>
      <c r="D329" s="170">
        <f>'200M '!D31</f>
        <v>0</v>
      </c>
      <c r="E329" s="170">
        <f>'200M '!E31</f>
        <v>0</v>
      </c>
      <c r="F329" s="211">
        <f>'200M '!F31</f>
        <v>0</v>
      </c>
      <c r="G329" s="173">
        <f>'200M '!A31</f>
        <v>24</v>
      </c>
      <c r="H329" s="173" t="s">
        <v>735</v>
      </c>
      <c r="I329" s="173"/>
      <c r="J329" s="167" t="str">
        <f>'YARIŞMA BİLGİLERİ'!$F$21</f>
        <v>ERKEKLER( B1 )</v>
      </c>
      <c r="K329" s="170" t="str">
        <f t="shared" si="8"/>
        <v>BURSA- GÖRME ENGELLİLER TÜRKİYE ŞAMPİYONASI</v>
      </c>
      <c r="L329" s="249" t="str">
        <f>'200M '!N$4</f>
        <v>19.04.2018-11:10</v>
      </c>
      <c r="M329" s="171" t="s">
        <v>430</v>
      </c>
    </row>
    <row r="330" spans="1:13" s="163" customFormat="1" ht="26.25" customHeight="1" x14ac:dyDescent="0.2">
      <c r="A330" s="165">
        <v>328</v>
      </c>
      <c r="B330" s="176" t="s">
        <v>740</v>
      </c>
      <c r="C330" s="166">
        <f>'200M '!C32</f>
        <v>0</v>
      </c>
      <c r="D330" s="170">
        <f>'200M '!D32</f>
        <v>0</v>
      </c>
      <c r="E330" s="170">
        <f>'200M '!E32</f>
        <v>0</v>
      </c>
      <c r="F330" s="211">
        <f>'200M '!F32</f>
        <v>0</v>
      </c>
      <c r="G330" s="173">
        <f>'200M '!A32</f>
        <v>25</v>
      </c>
      <c r="H330" s="173" t="s">
        <v>735</v>
      </c>
      <c r="I330" s="173"/>
      <c r="J330" s="167" t="str">
        <f>'YARIŞMA BİLGİLERİ'!$F$21</f>
        <v>ERKEKLER( B1 )</v>
      </c>
      <c r="K330" s="170" t="str">
        <f t="shared" si="8"/>
        <v>BURSA- GÖRME ENGELLİLER TÜRKİYE ŞAMPİYONASI</v>
      </c>
      <c r="L330" s="249" t="str">
        <f>'200M '!N$4</f>
        <v>19.04.2018-11:10</v>
      </c>
      <c r="M330" s="171" t="s">
        <v>430</v>
      </c>
    </row>
    <row r="331" spans="1:13" s="163" customFormat="1" ht="26.25" customHeight="1" x14ac:dyDescent="0.2">
      <c r="A331" s="165">
        <v>329</v>
      </c>
      <c r="B331" s="176" t="s">
        <v>740</v>
      </c>
      <c r="C331" s="166">
        <f>'200M '!C33</f>
        <v>0</v>
      </c>
      <c r="D331" s="170">
        <f>'200M '!D33</f>
        <v>0</v>
      </c>
      <c r="E331" s="170">
        <f>'200M '!E33</f>
        <v>0</v>
      </c>
      <c r="F331" s="211">
        <f>'200M '!F33</f>
        <v>0</v>
      </c>
      <c r="G331" s="173">
        <f>'200M '!A33</f>
        <v>26</v>
      </c>
      <c r="H331" s="173" t="s">
        <v>735</v>
      </c>
      <c r="I331" s="173"/>
      <c r="J331" s="167" t="str">
        <f>'YARIŞMA BİLGİLERİ'!$F$21</f>
        <v>ERKEKLER( B1 )</v>
      </c>
      <c r="K331" s="170" t="str">
        <f t="shared" si="8"/>
        <v>BURSA- GÖRME ENGELLİLER TÜRKİYE ŞAMPİYONASI</v>
      </c>
      <c r="L331" s="249" t="str">
        <f>'200M '!N$4</f>
        <v>19.04.2018-11:10</v>
      </c>
      <c r="M331" s="171" t="s">
        <v>430</v>
      </c>
    </row>
    <row r="332" spans="1:13" s="163" customFormat="1" ht="26.25" customHeight="1" x14ac:dyDescent="0.2">
      <c r="A332" s="165">
        <v>330</v>
      </c>
      <c r="B332" s="176" t="s">
        <v>740</v>
      </c>
      <c r="C332" s="166">
        <f>'200M '!C34</f>
        <v>0</v>
      </c>
      <c r="D332" s="170">
        <f>'200M '!D34</f>
        <v>0</v>
      </c>
      <c r="E332" s="170">
        <f>'200M '!E34</f>
        <v>0</v>
      </c>
      <c r="F332" s="211">
        <f>'200M '!F34</f>
        <v>0</v>
      </c>
      <c r="G332" s="173">
        <f>'200M '!A34</f>
        <v>27</v>
      </c>
      <c r="H332" s="173" t="s">
        <v>735</v>
      </c>
      <c r="I332" s="173"/>
      <c r="J332" s="167" t="str">
        <f>'YARIŞMA BİLGİLERİ'!$F$21</f>
        <v>ERKEKLER( B1 )</v>
      </c>
      <c r="K332" s="170" t="str">
        <f t="shared" si="8"/>
        <v>BURSA- GÖRME ENGELLİLER TÜRKİYE ŞAMPİYONASI</v>
      </c>
      <c r="L332" s="249" t="str">
        <f>'200M '!N$4</f>
        <v>19.04.2018-11:10</v>
      </c>
      <c r="M332" s="171" t="s">
        <v>430</v>
      </c>
    </row>
    <row r="333" spans="1:13" s="163" customFormat="1" ht="26.25" customHeight="1" x14ac:dyDescent="0.2">
      <c r="A333" s="165">
        <v>331</v>
      </c>
      <c r="B333" s="176" t="s">
        <v>740</v>
      </c>
      <c r="C333" s="166">
        <f>'200M '!C35</f>
        <v>0</v>
      </c>
      <c r="D333" s="170">
        <f>'200M '!D35</f>
        <v>0</v>
      </c>
      <c r="E333" s="170">
        <f>'200M '!E35</f>
        <v>0</v>
      </c>
      <c r="F333" s="211">
        <f>'200M '!F35</f>
        <v>0</v>
      </c>
      <c r="G333" s="173">
        <f>'200M '!A35</f>
        <v>28</v>
      </c>
      <c r="H333" s="173" t="s">
        <v>735</v>
      </c>
      <c r="I333" s="173"/>
      <c r="J333" s="167" t="str">
        <f>'YARIŞMA BİLGİLERİ'!$F$21</f>
        <v>ERKEKLER( B1 )</v>
      </c>
      <c r="K333" s="170" t="str">
        <f t="shared" si="8"/>
        <v>BURSA- GÖRME ENGELLİLER TÜRKİYE ŞAMPİYONASI</v>
      </c>
      <c r="L333" s="249" t="str">
        <f>'200M '!N$4</f>
        <v>19.04.2018-11:10</v>
      </c>
      <c r="M333" s="171" t="s">
        <v>430</v>
      </c>
    </row>
    <row r="334" spans="1:13" s="163" customFormat="1" ht="26.25" customHeight="1" x14ac:dyDescent="0.2">
      <c r="A334" s="165">
        <v>332</v>
      </c>
      <c r="B334" s="176" t="s">
        <v>740</v>
      </c>
      <c r="C334" s="166">
        <f>'200M '!C36</f>
        <v>0</v>
      </c>
      <c r="D334" s="170">
        <f>'200M '!D36</f>
        <v>0</v>
      </c>
      <c r="E334" s="170">
        <f>'200M '!E36</f>
        <v>0</v>
      </c>
      <c r="F334" s="211">
        <f>'200M '!F36</f>
        <v>0</v>
      </c>
      <c r="G334" s="173">
        <f>'200M '!A36</f>
        <v>29</v>
      </c>
      <c r="H334" s="173" t="s">
        <v>735</v>
      </c>
      <c r="I334" s="173"/>
      <c r="J334" s="167" t="str">
        <f>'YARIŞMA BİLGİLERİ'!$F$21</f>
        <v>ERKEKLER( B1 )</v>
      </c>
      <c r="K334" s="170" t="str">
        <f t="shared" si="8"/>
        <v>BURSA- GÖRME ENGELLİLER TÜRKİYE ŞAMPİYONASI</v>
      </c>
      <c r="L334" s="249" t="str">
        <f>'200M '!N$4</f>
        <v>19.04.2018-11:10</v>
      </c>
      <c r="M334" s="171" t="s">
        <v>430</v>
      </c>
    </row>
    <row r="335" spans="1:13" s="163" customFormat="1" ht="26.25" customHeight="1" x14ac:dyDescent="0.2">
      <c r="A335" s="165">
        <v>333</v>
      </c>
      <c r="B335" s="176" t="s">
        <v>740</v>
      </c>
      <c r="C335" s="166">
        <f>'200M '!C37</f>
        <v>0</v>
      </c>
      <c r="D335" s="170">
        <f>'200M '!D37</f>
        <v>0</v>
      </c>
      <c r="E335" s="170">
        <f>'200M '!E37</f>
        <v>0</v>
      </c>
      <c r="F335" s="211">
        <f>'200M '!F37</f>
        <v>0</v>
      </c>
      <c r="G335" s="173">
        <f>'200M '!A37</f>
        <v>30</v>
      </c>
      <c r="H335" s="173" t="s">
        <v>735</v>
      </c>
      <c r="I335" s="173"/>
      <c r="J335" s="167" t="str">
        <f>'YARIŞMA BİLGİLERİ'!$F$21</f>
        <v>ERKEKLER( B1 )</v>
      </c>
      <c r="K335" s="170" t="str">
        <f t="shared" si="8"/>
        <v>BURSA- GÖRME ENGELLİLER TÜRKİYE ŞAMPİYONASI</v>
      </c>
      <c r="L335" s="249" t="str">
        <f>'200M '!N$4</f>
        <v>19.04.2018-11:10</v>
      </c>
      <c r="M335" s="171" t="s">
        <v>430</v>
      </c>
    </row>
    <row r="336" spans="1:13" s="163" customFormat="1" ht="26.25" customHeight="1" x14ac:dyDescent="0.2">
      <c r="A336" s="165">
        <v>334</v>
      </c>
      <c r="B336" s="176" t="s">
        <v>740</v>
      </c>
      <c r="C336" s="166">
        <f>'200M '!C38</f>
        <v>0</v>
      </c>
      <c r="D336" s="170">
        <f>'200M '!D38</f>
        <v>0</v>
      </c>
      <c r="E336" s="170">
        <f>'200M '!E38</f>
        <v>0</v>
      </c>
      <c r="F336" s="211">
        <f>'200M '!F38</f>
        <v>0</v>
      </c>
      <c r="G336" s="173">
        <f>'200M '!A38</f>
        <v>31</v>
      </c>
      <c r="H336" s="173" t="s">
        <v>735</v>
      </c>
      <c r="I336" s="173"/>
      <c r="J336" s="167" t="str">
        <f>'YARIŞMA BİLGİLERİ'!$F$21</f>
        <v>ERKEKLER( B1 )</v>
      </c>
      <c r="K336" s="170" t="str">
        <f t="shared" si="8"/>
        <v>BURSA- GÖRME ENGELLİLER TÜRKİYE ŞAMPİYONASI</v>
      </c>
      <c r="L336" s="249" t="str">
        <f>'200M '!N$4</f>
        <v>19.04.2018-11:10</v>
      </c>
      <c r="M336" s="171" t="s">
        <v>430</v>
      </c>
    </row>
    <row r="337" spans="1:13" s="163" customFormat="1" ht="26.25" customHeight="1" x14ac:dyDescent="0.2">
      <c r="A337" s="165">
        <v>335</v>
      </c>
      <c r="B337" s="176" t="s">
        <v>740</v>
      </c>
      <c r="C337" s="166">
        <f>'200M '!C39</f>
        <v>0</v>
      </c>
      <c r="D337" s="170">
        <f>'200M '!D39</f>
        <v>0</v>
      </c>
      <c r="E337" s="170">
        <f>'200M '!E39</f>
        <v>0</v>
      </c>
      <c r="F337" s="211">
        <f>'200M '!F39</f>
        <v>0</v>
      </c>
      <c r="G337" s="173">
        <f>'200M '!A39</f>
        <v>32</v>
      </c>
      <c r="H337" s="173" t="s">
        <v>735</v>
      </c>
      <c r="I337" s="173"/>
      <c r="J337" s="167" t="str">
        <f>'YARIŞMA BİLGİLERİ'!$F$21</f>
        <v>ERKEKLER( B1 )</v>
      </c>
      <c r="K337" s="170" t="str">
        <f t="shared" si="8"/>
        <v>BURSA- GÖRME ENGELLİLER TÜRKİYE ŞAMPİYONASI</v>
      </c>
      <c r="L337" s="249" t="str">
        <f>'200M '!N$4</f>
        <v>19.04.2018-11:10</v>
      </c>
      <c r="M337" s="171" t="s">
        <v>430</v>
      </c>
    </row>
    <row r="338" spans="1:13" s="163" customFormat="1" ht="26.25" customHeight="1" x14ac:dyDescent="0.2">
      <c r="A338" s="165">
        <v>336</v>
      </c>
      <c r="B338" s="176" t="s">
        <v>740</v>
      </c>
      <c r="C338" s="166">
        <f>'200M '!C40</f>
        <v>0</v>
      </c>
      <c r="D338" s="170">
        <f>'200M '!D40</f>
        <v>0</v>
      </c>
      <c r="E338" s="170">
        <f>'200M '!E40</f>
        <v>0</v>
      </c>
      <c r="F338" s="211">
        <f>'200M '!F40</f>
        <v>0</v>
      </c>
      <c r="G338" s="173">
        <f>'200M '!A40</f>
        <v>33</v>
      </c>
      <c r="H338" s="173" t="s">
        <v>735</v>
      </c>
      <c r="I338" s="173"/>
      <c r="J338" s="167" t="str">
        <f>'YARIŞMA BİLGİLERİ'!$F$21</f>
        <v>ERKEKLER( B1 )</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740</v>
      </c>
      <c r="C339" s="166">
        <f>'200M '!C41</f>
        <v>0</v>
      </c>
      <c r="D339" s="170">
        <f>'200M '!D41</f>
        <v>0</v>
      </c>
      <c r="E339" s="170">
        <f>'200M '!E41</f>
        <v>0</v>
      </c>
      <c r="F339" s="211">
        <f>'200M '!F41</f>
        <v>0</v>
      </c>
      <c r="G339" s="173">
        <f>'200M '!A41</f>
        <v>34</v>
      </c>
      <c r="H339" s="173" t="s">
        <v>735</v>
      </c>
      <c r="I339" s="173"/>
      <c r="J339" s="167" t="str">
        <f>'YARIŞMA BİLGİLERİ'!$F$21</f>
        <v>ERKEKLER( B1 )</v>
      </c>
      <c r="K339" s="170" t="str">
        <f t="shared" si="9"/>
        <v>BURSA- GÖRME ENGELLİLER TÜRKİYE ŞAMPİYONASI</v>
      </c>
      <c r="L339" s="249" t="str">
        <f>'200M '!N$4</f>
        <v>19.04.2018-11:10</v>
      </c>
      <c r="M339" s="171" t="s">
        <v>430</v>
      </c>
    </row>
    <row r="340" spans="1:13" s="163" customFormat="1" ht="26.25" customHeight="1" x14ac:dyDescent="0.2">
      <c r="A340" s="165">
        <v>338</v>
      </c>
      <c r="B340" s="176" t="s">
        <v>740</v>
      </c>
      <c r="C340" s="166">
        <f>'200M '!C42</f>
        <v>0</v>
      </c>
      <c r="D340" s="170">
        <f>'200M '!D42</f>
        <v>0</v>
      </c>
      <c r="E340" s="170">
        <f>'200M '!E42</f>
        <v>0</v>
      </c>
      <c r="F340" s="211">
        <f>'200M '!F42</f>
        <v>0</v>
      </c>
      <c r="G340" s="173">
        <f>'200M '!A42</f>
        <v>35</v>
      </c>
      <c r="H340" s="173" t="s">
        <v>735</v>
      </c>
      <c r="I340" s="173"/>
      <c r="J340" s="167" t="str">
        <f>'YARIŞMA BİLGİLERİ'!$F$21</f>
        <v>ERKEKLER( B1 )</v>
      </c>
      <c r="K340" s="170" t="str">
        <f t="shared" si="9"/>
        <v>BURSA- GÖRME ENGELLİLER TÜRKİYE ŞAMPİYONASI</v>
      </c>
      <c r="L340" s="249" t="str">
        <f>'200M '!N$4</f>
        <v>19.04.2018-11:10</v>
      </c>
      <c r="M340" s="171" t="s">
        <v>430</v>
      </c>
    </row>
    <row r="341" spans="1:13" s="163" customFormat="1" ht="26.25" customHeight="1" x14ac:dyDescent="0.2">
      <c r="A341" s="165">
        <v>339</v>
      </c>
      <c r="B341" s="176" t="s">
        <v>740</v>
      </c>
      <c r="C341" s="166">
        <f>'200M '!C43</f>
        <v>0</v>
      </c>
      <c r="D341" s="170">
        <f>'200M '!D43</f>
        <v>0</v>
      </c>
      <c r="E341" s="170">
        <f>'200M '!E43</f>
        <v>0</v>
      </c>
      <c r="F341" s="211">
        <f>'200M '!F43</f>
        <v>0</v>
      </c>
      <c r="G341" s="173">
        <f>'200M '!A43</f>
        <v>36</v>
      </c>
      <c r="H341" s="173" t="s">
        <v>735</v>
      </c>
      <c r="I341" s="173"/>
      <c r="J341" s="167" t="str">
        <f>'YARIŞMA BİLGİLERİ'!$F$21</f>
        <v>ERKEKLER( B1 )</v>
      </c>
      <c r="K341" s="170" t="str">
        <f t="shared" si="9"/>
        <v>BURSA- GÖRME ENGELLİLER TÜRKİYE ŞAMPİYONASI</v>
      </c>
      <c r="L341" s="249" t="str">
        <f>'200M '!N$4</f>
        <v>19.04.2018-11:10</v>
      </c>
      <c r="M341" s="171" t="s">
        <v>430</v>
      </c>
    </row>
    <row r="342" spans="1:13" s="163" customFormat="1" ht="26.25" customHeight="1" x14ac:dyDescent="0.2">
      <c r="A342" s="165">
        <v>340</v>
      </c>
      <c r="B342" s="176" t="s">
        <v>740</v>
      </c>
      <c r="C342" s="166">
        <f>'200M '!C44</f>
        <v>0</v>
      </c>
      <c r="D342" s="170">
        <f>'200M '!D44</f>
        <v>0</v>
      </c>
      <c r="E342" s="170">
        <f>'200M '!E44</f>
        <v>0</v>
      </c>
      <c r="F342" s="211">
        <f>'200M '!F44</f>
        <v>0</v>
      </c>
      <c r="G342" s="173">
        <f>'200M '!A44</f>
        <v>37</v>
      </c>
      <c r="H342" s="173" t="s">
        <v>735</v>
      </c>
      <c r="I342" s="173"/>
      <c r="J342" s="167" t="str">
        <f>'YARIŞMA BİLGİLERİ'!$F$21</f>
        <v>ERKEKLER( B1 )</v>
      </c>
      <c r="K342" s="170" t="str">
        <f t="shared" si="9"/>
        <v>BURSA- GÖRME ENGELLİLER TÜRKİYE ŞAMPİYONASI</v>
      </c>
      <c r="L342" s="249" t="str">
        <f>'200M '!N$4</f>
        <v>19.04.2018-11:10</v>
      </c>
      <c r="M342" s="171" t="s">
        <v>430</v>
      </c>
    </row>
    <row r="343" spans="1:13" s="163" customFormat="1" ht="26.25" customHeight="1" x14ac:dyDescent="0.2">
      <c r="A343" s="165">
        <v>341</v>
      </c>
      <c r="B343" s="176" t="s">
        <v>740</v>
      </c>
      <c r="C343" s="166">
        <f>'200M '!C45</f>
        <v>0</v>
      </c>
      <c r="D343" s="170">
        <f>'200M '!D45</f>
        <v>0</v>
      </c>
      <c r="E343" s="170">
        <f>'200M '!E45</f>
        <v>0</v>
      </c>
      <c r="F343" s="211">
        <f>'200M '!F45</f>
        <v>0</v>
      </c>
      <c r="G343" s="173">
        <f>'200M '!A45</f>
        <v>38</v>
      </c>
      <c r="H343" s="173" t="s">
        <v>735</v>
      </c>
      <c r="I343" s="173"/>
      <c r="J343" s="167" t="str">
        <f>'YARIŞMA BİLGİLERİ'!$F$21</f>
        <v>ERKEKLER( B1 )</v>
      </c>
      <c r="K343" s="170" t="str">
        <f t="shared" si="9"/>
        <v>BURSA- GÖRME ENGELLİLER TÜRKİYE ŞAMPİYONASI</v>
      </c>
      <c r="L343" s="249" t="str">
        <f>'200M '!N$4</f>
        <v>19.04.2018-11:10</v>
      </c>
      <c r="M343" s="171" t="s">
        <v>430</v>
      </c>
    </row>
    <row r="344" spans="1:13" s="163" customFormat="1" ht="26.25" customHeight="1" x14ac:dyDescent="0.2">
      <c r="A344" s="165">
        <v>342</v>
      </c>
      <c r="B344" s="176" t="s">
        <v>740</v>
      </c>
      <c r="C344" s="166">
        <f>'200M '!C46</f>
        <v>0</v>
      </c>
      <c r="D344" s="170">
        <f>'200M '!D46</f>
        <v>0</v>
      </c>
      <c r="E344" s="170">
        <f>'200M '!E46</f>
        <v>0</v>
      </c>
      <c r="F344" s="211">
        <f>'200M '!F46</f>
        <v>0</v>
      </c>
      <c r="G344" s="173">
        <f>'200M '!A46</f>
        <v>39</v>
      </c>
      <c r="H344" s="173" t="s">
        <v>735</v>
      </c>
      <c r="I344" s="173"/>
      <c r="J344" s="167" t="str">
        <f>'YARIŞMA BİLGİLERİ'!$F$21</f>
        <v>ERKEKLER( B1 )</v>
      </c>
      <c r="K344" s="170" t="str">
        <f t="shared" si="9"/>
        <v>BURSA- GÖRME ENGELLİLER TÜRKİYE ŞAMPİYONASI</v>
      </c>
      <c r="L344" s="249" t="str">
        <f>'200M '!N$4</f>
        <v>19.04.2018-11:10</v>
      </c>
      <c r="M344" s="171" t="s">
        <v>430</v>
      </c>
    </row>
    <row r="345" spans="1:13" s="163" customFormat="1" ht="26.25" customHeight="1" x14ac:dyDescent="0.2">
      <c r="A345" s="165">
        <v>343</v>
      </c>
      <c r="B345" s="176" t="s">
        <v>740</v>
      </c>
      <c r="C345" s="166">
        <f>'200M '!C47</f>
        <v>0</v>
      </c>
      <c r="D345" s="170">
        <f>'200M '!D47</f>
        <v>0</v>
      </c>
      <c r="E345" s="170">
        <f>'200M '!E47</f>
        <v>0</v>
      </c>
      <c r="F345" s="211">
        <f>'200M '!F47</f>
        <v>0</v>
      </c>
      <c r="G345" s="173">
        <f>'200M '!A47</f>
        <v>40</v>
      </c>
      <c r="H345" s="173" t="s">
        <v>735</v>
      </c>
      <c r="I345" s="173"/>
      <c r="J345" s="167" t="str">
        <f>'YARIŞMA BİLGİLERİ'!$F$21</f>
        <v>ERKEKLER( B1 )</v>
      </c>
      <c r="K345" s="170" t="str">
        <f t="shared" si="9"/>
        <v>BURSA- GÖRME ENGELLİLER TÜRKİYE ŞAMPİYONASI</v>
      </c>
      <c r="L345" s="249" t="str">
        <f>'200M '!N$4</f>
        <v>19.04.2018-11:10</v>
      </c>
      <c r="M345" s="171" t="s">
        <v>430</v>
      </c>
    </row>
    <row r="346" spans="1:13" s="163" customFormat="1" ht="26.25" customHeight="1" x14ac:dyDescent="0.2">
      <c r="A346" s="165">
        <v>344</v>
      </c>
      <c r="B346" s="176" t="s">
        <v>740</v>
      </c>
      <c r="C346" s="166">
        <f>'200M '!C48</f>
        <v>0</v>
      </c>
      <c r="D346" s="170">
        <f>'200M '!D48</f>
        <v>0</v>
      </c>
      <c r="E346" s="170">
        <f>'200M '!E48</f>
        <v>0</v>
      </c>
      <c r="F346" s="211">
        <f>'200M '!F48</f>
        <v>0</v>
      </c>
      <c r="G346" s="173">
        <f>'200M '!A48</f>
        <v>41</v>
      </c>
      <c r="H346" s="173" t="s">
        <v>735</v>
      </c>
      <c r="I346" s="173"/>
      <c r="J346" s="167" t="str">
        <f>'YARIŞMA BİLGİLERİ'!$F$21</f>
        <v>ERKEKLER( B1 )</v>
      </c>
      <c r="K346" s="170" t="str">
        <f t="shared" si="9"/>
        <v>BURSA- GÖRME ENGELLİLER TÜRKİYE ŞAMPİYONASI</v>
      </c>
      <c r="L346" s="249" t="str">
        <f>'200M '!N$4</f>
        <v>19.04.2018-11:10</v>
      </c>
      <c r="M346" s="171" t="s">
        <v>430</v>
      </c>
    </row>
    <row r="347" spans="1:13" s="163" customFormat="1" ht="26.25" customHeight="1" x14ac:dyDescent="0.2">
      <c r="A347" s="165">
        <v>345</v>
      </c>
      <c r="B347" s="176" t="s">
        <v>740</v>
      </c>
      <c r="C347" s="166">
        <f>'200M '!C49</f>
        <v>0</v>
      </c>
      <c r="D347" s="170">
        <f>'200M '!D49</f>
        <v>0</v>
      </c>
      <c r="E347" s="170">
        <f>'200M '!E49</f>
        <v>0</v>
      </c>
      <c r="F347" s="211">
        <f>'200M '!F49</f>
        <v>0</v>
      </c>
      <c r="G347" s="173">
        <f>'200M '!A49</f>
        <v>42</v>
      </c>
      <c r="H347" s="173" t="s">
        <v>735</v>
      </c>
      <c r="I347" s="173"/>
      <c r="J347" s="167" t="str">
        <f>'YARIŞMA BİLGİLERİ'!$F$21</f>
        <v>ERKEKLER( B1 )</v>
      </c>
      <c r="K347" s="170" t="str">
        <f t="shared" si="9"/>
        <v>BURSA- GÖRME ENGELLİLER TÜRKİYE ŞAMPİYONASI</v>
      </c>
      <c r="L347" s="249" t="str">
        <f>'200M '!N$4</f>
        <v>19.04.2018-11:10</v>
      </c>
      <c r="M347" s="171" t="s">
        <v>430</v>
      </c>
    </row>
    <row r="348" spans="1:13" s="163" customFormat="1" ht="26.25" customHeight="1" x14ac:dyDescent="0.2">
      <c r="A348" s="165">
        <v>346</v>
      </c>
      <c r="B348" s="176" t="s">
        <v>740</v>
      </c>
      <c r="C348" s="166">
        <f>'200M '!C50</f>
        <v>0</v>
      </c>
      <c r="D348" s="170">
        <f>'200M '!D50</f>
        <v>0</v>
      </c>
      <c r="E348" s="170">
        <f>'200M '!E50</f>
        <v>0</v>
      </c>
      <c r="F348" s="211">
        <f>'200M '!F50</f>
        <v>0</v>
      </c>
      <c r="G348" s="173">
        <f>'200M '!A50</f>
        <v>43</v>
      </c>
      <c r="H348" s="173" t="s">
        <v>735</v>
      </c>
      <c r="I348" s="173"/>
      <c r="J348" s="167" t="str">
        <f>'YARIŞMA BİLGİLERİ'!$F$21</f>
        <v>ERKEKLER( B1 )</v>
      </c>
      <c r="K348" s="170" t="str">
        <f t="shared" si="9"/>
        <v>BURSA- GÖRME ENGELLİLER TÜRKİYE ŞAMPİYONASI</v>
      </c>
      <c r="L348" s="249" t="str">
        <f>'200M '!N$4</f>
        <v>19.04.2018-11:10</v>
      </c>
      <c r="M348" s="171" t="s">
        <v>430</v>
      </c>
    </row>
    <row r="349" spans="1:13" s="163" customFormat="1" ht="26.25" customHeight="1" x14ac:dyDescent="0.2">
      <c r="A349" s="165">
        <v>347</v>
      </c>
      <c r="B349" s="176" t="s">
        <v>740</v>
      </c>
      <c r="C349" s="166">
        <f>'200M '!C51</f>
        <v>0</v>
      </c>
      <c r="D349" s="170">
        <f>'200M '!D51</f>
        <v>0</v>
      </c>
      <c r="E349" s="170">
        <f>'200M '!E51</f>
        <v>0</v>
      </c>
      <c r="F349" s="211">
        <f>'200M '!F51</f>
        <v>0</v>
      </c>
      <c r="G349" s="173">
        <f>'200M '!A51</f>
        <v>44</v>
      </c>
      <c r="H349" s="173" t="s">
        <v>735</v>
      </c>
      <c r="I349" s="173"/>
      <c r="J349" s="167" t="str">
        <f>'YARIŞMA BİLGİLERİ'!$F$21</f>
        <v>ERKEKLER( B1 )</v>
      </c>
      <c r="K349" s="170" t="str">
        <f t="shared" si="9"/>
        <v>BURSA- GÖRME ENGELLİLER TÜRKİYE ŞAMPİYONASI</v>
      </c>
      <c r="L349" s="249" t="str">
        <f>'200M '!N$4</f>
        <v>19.04.2018-11:10</v>
      </c>
      <c r="M349" s="171" t="s">
        <v>430</v>
      </c>
    </row>
    <row r="350" spans="1:13" s="163" customFormat="1" ht="26.25" customHeight="1" x14ac:dyDescent="0.2">
      <c r="A350" s="165">
        <v>348</v>
      </c>
      <c r="B350" s="176" t="s">
        <v>740</v>
      </c>
      <c r="C350" s="166">
        <f>'200M '!C52</f>
        <v>0</v>
      </c>
      <c r="D350" s="170">
        <f>'200M '!D52</f>
        <v>0</v>
      </c>
      <c r="E350" s="170">
        <f>'200M '!E52</f>
        <v>0</v>
      </c>
      <c r="F350" s="211">
        <f>'200M '!F52</f>
        <v>0</v>
      </c>
      <c r="G350" s="173">
        <f>'200M '!A52</f>
        <v>45</v>
      </c>
      <c r="H350" s="173" t="s">
        <v>735</v>
      </c>
      <c r="I350" s="173"/>
      <c r="J350" s="167" t="str">
        <f>'YARIŞMA BİLGİLERİ'!$F$21</f>
        <v>ERKEKLER( B1 )</v>
      </c>
      <c r="K350" s="170" t="str">
        <f t="shared" si="9"/>
        <v>BURSA- GÖRME ENGELLİLER TÜRKİYE ŞAMPİYONASI</v>
      </c>
      <c r="L350" s="249" t="str">
        <f>'200M '!N$4</f>
        <v>19.04.2018-11:10</v>
      </c>
      <c r="M350" s="171" t="s">
        <v>430</v>
      </c>
    </row>
    <row r="351" spans="1:13" s="163" customFormat="1" ht="26.25" customHeight="1" x14ac:dyDescent="0.2">
      <c r="A351" s="165">
        <v>349</v>
      </c>
      <c r="B351" s="176" t="s">
        <v>740</v>
      </c>
      <c r="C351" s="166">
        <f>'200M '!C53</f>
        <v>0</v>
      </c>
      <c r="D351" s="170">
        <f>'200M '!D53</f>
        <v>0</v>
      </c>
      <c r="E351" s="170">
        <f>'200M '!E53</f>
        <v>0</v>
      </c>
      <c r="F351" s="211">
        <f>'200M '!F53</f>
        <v>0</v>
      </c>
      <c r="G351" s="173">
        <f>'200M '!A53</f>
        <v>46</v>
      </c>
      <c r="H351" s="173" t="s">
        <v>735</v>
      </c>
      <c r="I351" s="173"/>
      <c r="J351" s="167" t="str">
        <f>'YARIŞMA BİLGİLERİ'!$F$21</f>
        <v>ERKEKLER( B1 )</v>
      </c>
      <c r="K351" s="170" t="str">
        <f t="shared" si="9"/>
        <v>BURSA- GÖRME ENGELLİLER TÜRKİYE ŞAMPİYONASI</v>
      </c>
      <c r="L351" s="249" t="str">
        <f>'200M '!N$4</f>
        <v>19.04.2018-11:10</v>
      </c>
      <c r="M351" s="171" t="s">
        <v>430</v>
      </c>
    </row>
    <row r="352" spans="1:13" s="163" customFormat="1" ht="26.25" customHeight="1" x14ac:dyDescent="0.2">
      <c r="A352" s="165">
        <v>350</v>
      </c>
      <c r="B352" s="176" t="s">
        <v>740</v>
      </c>
      <c r="C352" s="166">
        <f>'200M '!C54</f>
        <v>0</v>
      </c>
      <c r="D352" s="170">
        <f>'200M '!D54</f>
        <v>0</v>
      </c>
      <c r="E352" s="170">
        <f>'200M '!E54</f>
        <v>0</v>
      </c>
      <c r="F352" s="211">
        <f>'200M '!F54</f>
        <v>0</v>
      </c>
      <c r="G352" s="173">
        <f>'200M '!A54</f>
        <v>47</v>
      </c>
      <c r="H352" s="173" t="s">
        <v>735</v>
      </c>
      <c r="I352" s="173"/>
      <c r="J352" s="167" t="str">
        <f>'YARIŞMA BİLGİLERİ'!$F$21</f>
        <v>ERKEKLER( B1 )</v>
      </c>
      <c r="K352" s="170" t="str">
        <f t="shared" si="9"/>
        <v>BURSA- GÖRME ENGELLİLER TÜRKİYE ŞAMPİYONASI</v>
      </c>
      <c r="L352" s="249" t="str">
        <f>'200M '!N$4</f>
        <v>19.04.2018-11:10</v>
      </c>
      <c r="M352" s="171" t="s">
        <v>430</v>
      </c>
    </row>
    <row r="353" spans="1:13" s="163" customFormat="1" ht="26.25" customHeight="1" x14ac:dyDescent="0.2">
      <c r="A353" s="165">
        <v>351</v>
      </c>
      <c r="B353" s="176" t="s">
        <v>740</v>
      </c>
      <c r="C353" s="166">
        <f>'200M '!C55</f>
        <v>0</v>
      </c>
      <c r="D353" s="170">
        <f>'200M '!D55</f>
        <v>0</v>
      </c>
      <c r="E353" s="170">
        <f>'200M '!E55</f>
        <v>0</v>
      </c>
      <c r="F353" s="211">
        <f>'200M '!F55</f>
        <v>0</v>
      </c>
      <c r="G353" s="173">
        <f>'200M '!A55</f>
        <v>48</v>
      </c>
      <c r="H353" s="173" t="s">
        <v>735</v>
      </c>
      <c r="I353" s="173"/>
      <c r="J353" s="167" t="str">
        <f>'YARIŞMA BİLGİLERİ'!$F$21</f>
        <v>ERKEKLER( B1 )</v>
      </c>
      <c r="K353" s="170" t="str">
        <f t="shared" si="9"/>
        <v>BURSA- GÖRME ENGELLİLER TÜRKİYE ŞAMPİYONASI</v>
      </c>
      <c r="L353" s="249" t="str">
        <f>'200M '!N$4</f>
        <v>19.04.2018-11:10</v>
      </c>
      <c r="M353" s="171" t="s">
        <v>430</v>
      </c>
    </row>
    <row r="354" spans="1:13" s="163" customFormat="1" ht="26.25" customHeight="1" x14ac:dyDescent="0.2">
      <c r="A354" s="165">
        <v>352</v>
      </c>
      <c r="B354" s="176" t="s">
        <v>740</v>
      </c>
      <c r="C354" s="166">
        <f>'200M '!C56</f>
        <v>0</v>
      </c>
      <c r="D354" s="170">
        <f>'200M '!D56</f>
        <v>0</v>
      </c>
      <c r="E354" s="170">
        <f>'200M '!E56</f>
        <v>0</v>
      </c>
      <c r="F354" s="211">
        <f>'200M '!F56</f>
        <v>0</v>
      </c>
      <c r="G354" s="173">
        <f>'200M '!A56</f>
        <v>49</v>
      </c>
      <c r="H354" s="173" t="s">
        <v>735</v>
      </c>
      <c r="I354" s="173"/>
      <c r="J354" s="167" t="str">
        <f>'YARIŞMA BİLGİLERİ'!$F$21</f>
        <v>ERKEKLER( B1 )</v>
      </c>
      <c r="K354" s="170" t="str">
        <f t="shared" si="9"/>
        <v>BURSA- GÖRME ENGELLİLER TÜRKİYE ŞAMPİYONASI</v>
      </c>
      <c r="L354" s="249" t="str">
        <f>'200M '!N$4</f>
        <v>19.04.2018-11:10</v>
      </c>
      <c r="M354" s="171" t="s">
        <v>430</v>
      </c>
    </row>
    <row r="355" spans="1:13" s="163" customFormat="1" ht="26.25" customHeight="1" x14ac:dyDescent="0.2">
      <c r="A355" s="165">
        <v>353</v>
      </c>
      <c r="B355" s="176" t="s">
        <v>740</v>
      </c>
      <c r="C355" s="166">
        <f>'200M '!C57</f>
        <v>0</v>
      </c>
      <c r="D355" s="170">
        <f>'200M '!D57</f>
        <v>0</v>
      </c>
      <c r="E355" s="170">
        <f>'200M '!E57</f>
        <v>0</v>
      </c>
      <c r="F355" s="211">
        <f>'200M '!F57</f>
        <v>0</v>
      </c>
      <c r="G355" s="173">
        <f>'200M '!A57</f>
        <v>50</v>
      </c>
      <c r="H355" s="173" t="s">
        <v>735</v>
      </c>
      <c r="I355" s="173"/>
      <c r="J355" s="167" t="str">
        <f>'YARIŞMA BİLGİLERİ'!$F$21</f>
        <v>ERKEKLER( B1 )</v>
      </c>
      <c r="K355" s="170" t="str">
        <f>CONCATENATE(K$1,"-",A$1)</f>
        <v>BURSA- GÖRME ENGELLİLER TÜRKİYE ŞAMPİYONASI</v>
      </c>
      <c r="L355" s="249" t="str">
        <f>'200M '!N$4</f>
        <v>19.04.2018-11:10</v>
      </c>
      <c r="M355" s="171" t="s">
        <v>430</v>
      </c>
    </row>
    <row r="356" spans="1:13" s="163" customFormat="1" ht="26.25" customHeight="1" x14ac:dyDescent="0.2">
      <c r="A356" s="165">
        <v>354</v>
      </c>
      <c r="B356" s="176" t="s">
        <v>740</v>
      </c>
      <c r="C356" s="166">
        <f>'200M '!C58</f>
        <v>0</v>
      </c>
      <c r="D356" s="170">
        <f>'200M '!D58</f>
        <v>0</v>
      </c>
      <c r="E356" s="170">
        <f>'200M '!E58</f>
        <v>0</v>
      </c>
      <c r="F356" s="211">
        <f>'200M '!F58</f>
        <v>0</v>
      </c>
      <c r="G356" s="173">
        <f>'200M '!A58</f>
        <v>51</v>
      </c>
      <c r="H356" s="173" t="s">
        <v>735</v>
      </c>
      <c r="I356" s="173"/>
      <c r="J356" s="167" t="str">
        <f>'YARIŞMA BİLGİLERİ'!$F$21</f>
        <v>ERKEKLER( B1 )</v>
      </c>
      <c r="K356" s="170" t="str">
        <f>CONCATENATE(K$1,"-",A$1)</f>
        <v>BURSA- GÖRME ENGELLİLER TÜRKİYE ŞAMPİYONASI</v>
      </c>
      <c r="L356" s="249" t="str">
        <f>'200M '!N$4</f>
        <v>19.04.2018-11:10</v>
      </c>
      <c r="M356" s="171" t="s">
        <v>430</v>
      </c>
    </row>
    <row r="357" spans="1:13" s="163" customFormat="1" ht="26.25" customHeight="1" x14ac:dyDescent="0.2">
      <c r="A357" s="165">
        <v>355</v>
      </c>
      <c r="B357" s="176" t="s">
        <v>740</v>
      </c>
      <c r="C357" s="166">
        <f>'200M '!C59</f>
        <v>0</v>
      </c>
      <c r="D357" s="170">
        <f>'200M '!D59</f>
        <v>0</v>
      </c>
      <c r="E357" s="170">
        <f>'200M '!E59</f>
        <v>0</v>
      </c>
      <c r="F357" s="211">
        <f>'200M '!F59</f>
        <v>0</v>
      </c>
      <c r="G357" s="173">
        <f>'200M '!A59</f>
        <v>52</v>
      </c>
      <c r="H357" s="173" t="s">
        <v>735</v>
      </c>
      <c r="I357" s="173"/>
      <c r="J357" s="167" t="str">
        <f>'YARIŞMA BİLGİLERİ'!$F$21</f>
        <v>ERKEKLER( B1 )</v>
      </c>
      <c r="K357" s="170" t="str">
        <f>CONCATENATE(K$1,"-",A$1)</f>
        <v>BURSA- GÖRME ENGELLİLER TÜRKİYE ŞAMPİYONASI</v>
      </c>
      <c r="L357" s="249" t="str">
        <f>'200M '!N$4</f>
        <v>19.04.2018-11:10</v>
      </c>
      <c r="M357" s="171" t="s">
        <v>430</v>
      </c>
    </row>
    <row r="358" spans="1:13" s="163" customFormat="1" ht="26.25" customHeight="1" x14ac:dyDescent="0.2">
      <c r="A358" s="165">
        <v>356</v>
      </c>
      <c r="B358" s="176" t="s">
        <v>740</v>
      </c>
      <c r="C358" s="166">
        <f>'200M '!C60</f>
        <v>0</v>
      </c>
      <c r="D358" s="170">
        <f>'200M '!D60</f>
        <v>0</v>
      </c>
      <c r="E358" s="170">
        <f>'200M '!E60</f>
        <v>0</v>
      </c>
      <c r="F358" s="211">
        <f>'200M '!F60</f>
        <v>0</v>
      </c>
      <c r="G358" s="173">
        <f>'200M '!A60</f>
        <v>53</v>
      </c>
      <c r="H358" s="173" t="s">
        <v>735</v>
      </c>
      <c r="I358" s="173"/>
      <c r="J358" s="167" t="str">
        <f>'YARIŞMA BİLGİLERİ'!$F$21</f>
        <v>ERKEKLER( B1 )</v>
      </c>
      <c r="K358" s="170" t="str">
        <f>CONCATENATE(K$1,"-",A$1)</f>
        <v>BURSA- GÖRME ENGELLİLER TÜRKİYE ŞAMPİYONASI</v>
      </c>
      <c r="L358" s="249" t="str">
        <f>'200M '!N$4</f>
        <v>19.04.2018-11:10</v>
      </c>
      <c r="M358" s="171" t="s">
        <v>430</v>
      </c>
    </row>
    <row r="359" spans="1:13" s="163" customFormat="1" ht="26.25" customHeight="1" x14ac:dyDescent="0.2">
      <c r="A359" s="165">
        <v>357</v>
      </c>
      <c r="B359" s="176" t="s">
        <v>740</v>
      </c>
      <c r="C359" s="166">
        <f>'200M '!C61</f>
        <v>0</v>
      </c>
      <c r="D359" s="170">
        <f>'200M '!D61</f>
        <v>0</v>
      </c>
      <c r="E359" s="170">
        <f>'200M '!E61</f>
        <v>0</v>
      </c>
      <c r="F359" s="211">
        <f>'200M '!F61</f>
        <v>0</v>
      </c>
      <c r="G359" s="173">
        <f>'200M '!A61</f>
        <v>54</v>
      </c>
      <c r="H359" s="173" t="s">
        <v>735</v>
      </c>
      <c r="I359" s="173"/>
      <c r="J359" s="167" t="str">
        <f>'YARIŞMA BİLGİLERİ'!$F$21</f>
        <v>ERKEKLER( B1 )</v>
      </c>
      <c r="K359" s="170" t="str">
        <f>CONCATENATE(K$1,"-",A$1)</f>
        <v>BURSA- GÖRME ENGELLİLER TÜRKİYE ŞAMPİYONASI</v>
      </c>
      <c r="L359" s="249" t="str">
        <f>'200M '!N$4</f>
        <v>19.04.2018-11:10</v>
      </c>
      <c r="M359" s="171" t="s">
        <v>430</v>
      </c>
    </row>
    <row r="360" spans="1:13" s="163" customFormat="1" ht="26.25" customHeight="1" x14ac:dyDescent="0.2">
      <c r="A360" s="165">
        <v>352</v>
      </c>
      <c r="B360" s="176" t="s">
        <v>739</v>
      </c>
      <c r="C360" s="166">
        <f>'200M '!C62</f>
        <v>0</v>
      </c>
      <c r="D360" s="170">
        <f>'200M '!D62</f>
        <v>0</v>
      </c>
      <c r="E360" s="170">
        <f>'200M '!E62</f>
        <v>0</v>
      </c>
      <c r="F360" s="211">
        <f>'200M '!F62</f>
        <v>0</v>
      </c>
      <c r="G360" s="173">
        <f>'200M '!A62</f>
        <v>55</v>
      </c>
      <c r="H360" s="173" t="s">
        <v>735</v>
      </c>
      <c r="I360" s="173"/>
      <c r="J360" s="167" t="str">
        <f>'YARIŞMA BİLGİLERİ'!$F$21</f>
        <v>ERKEKLER( B1 )</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739</v>
      </c>
      <c r="C361" s="166">
        <f>'200M '!C63</f>
        <v>0</v>
      </c>
      <c r="D361" s="170">
        <f>'200M '!D63</f>
        <v>0</v>
      </c>
      <c r="E361" s="170">
        <f>'200M '!E63</f>
        <v>0</v>
      </c>
      <c r="F361" s="211">
        <f>'200M '!F63</f>
        <v>0</v>
      </c>
      <c r="G361" s="173">
        <f>'200M '!A63</f>
        <v>56</v>
      </c>
      <c r="H361" s="173" t="s">
        <v>735</v>
      </c>
      <c r="I361" s="173"/>
      <c r="J361" s="167" t="str">
        <f>'YARIŞMA BİLGİLERİ'!$F$21</f>
        <v>ERKEKLER( B1 )</v>
      </c>
      <c r="K361" s="170" t="str">
        <f>CONCATENATE(K$1,"-",A$1)</f>
        <v>BURSA- GÖRME ENGELLİLER TÜRKİYE ŞAMPİYONASI</v>
      </c>
      <c r="L361" s="249" t="str">
        <f>'200M '!N$4</f>
        <v>19.04.2018-11:10</v>
      </c>
      <c r="M361" s="171" t="s">
        <v>430</v>
      </c>
    </row>
    <row r="362" spans="1:13" s="163" customFormat="1" ht="26.25" customHeight="1" x14ac:dyDescent="0.2">
      <c r="A362" s="165">
        <v>354</v>
      </c>
      <c r="B362" s="176" t="s">
        <v>739</v>
      </c>
      <c r="C362" s="166">
        <f>'200M '!C64</f>
        <v>0</v>
      </c>
      <c r="D362" s="170">
        <f>'200M '!D64</f>
        <v>0</v>
      </c>
      <c r="E362" s="170">
        <f>'200M '!E64</f>
        <v>0</v>
      </c>
      <c r="F362" s="211">
        <f>'200M '!F64</f>
        <v>0</v>
      </c>
      <c r="G362" s="173">
        <f>'200M '!A64</f>
        <v>57</v>
      </c>
      <c r="H362" s="173" t="s">
        <v>735</v>
      </c>
      <c r="I362" s="173"/>
      <c r="J362" s="167" t="str">
        <f>'YARIŞMA BİLGİLERİ'!$F$21</f>
        <v>ERKEKLER( B1 )</v>
      </c>
      <c r="K362" s="170" t="str">
        <f>CONCATENATE(K$1,"-",A$1)</f>
        <v>BURSA- GÖRME ENGELLİLER TÜRKİYE ŞAMPİYONASI</v>
      </c>
      <c r="L362" s="249" t="str">
        <f>'200M '!N$4</f>
        <v>19.04.2018-11:10</v>
      </c>
      <c r="M362" s="171" t="s">
        <v>430</v>
      </c>
    </row>
    <row r="363" spans="1:13" s="163" customFormat="1" ht="26.25" customHeight="1" x14ac:dyDescent="0.2">
      <c r="A363" s="165">
        <v>355</v>
      </c>
      <c r="B363" s="176" t="s">
        <v>739</v>
      </c>
      <c r="C363" s="166">
        <f>'200M '!C65</f>
        <v>0</v>
      </c>
      <c r="D363" s="170">
        <f>'200M '!D65</f>
        <v>0</v>
      </c>
      <c r="E363" s="170">
        <f>'200M '!E65</f>
        <v>0</v>
      </c>
      <c r="F363" s="211">
        <f>'200M '!F65</f>
        <v>0</v>
      </c>
      <c r="G363" s="173">
        <f>'200M '!A65</f>
        <v>58</v>
      </c>
      <c r="H363" s="173" t="s">
        <v>735</v>
      </c>
      <c r="I363" s="173"/>
      <c r="J363" s="167" t="str">
        <f>'YARIŞMA BİLGİLERİ'!$F$21</f>
        <v>ERKEKLER( B1 )</v>
      </c>
      <c r="K363" s="170" t="str">
        <f>CONCATENATE(K$1,"-",A$1)</f>
        <v>BURSA- GÖRME ENGELLİLER TÜRKİYE ŞAMPİYONASI</v>
      </c>
      <c r="L363" s="249" t="str">
        <f>'200M '!N$4</f>
        <v>19.04.2018-11:10</v>
      </c>
      <c r="M363" s="171" t="s">
        <v>430</v>
      </c>
    </row>
    <row r="364" spans="1:13" s="163" customFormat="1" ht="26.25" customHeight="1" x14ac:dyDescent="0.2">
      <c r="A364" s="165">
        <v>356</v>
      </c>
      <c r="B364" s="176" t="s">
        <v>739</v>
      </c>
      <c r="C364" s="166">
        <f>'200M '!C66</f>
        <v>0</v>
      </c>
      <c r="D364" s="170">
        <f>'200M '!D66</f>
        <v>0</v>
      </c>
      <c r="E364" s="170">
        <f>'200M '!E66</f>
        <v>0</v>
      </c>
      <c r="F364" s="211">
        <f>'200M '!F66</f>
        <v>0</v>
      </c>
      <c r="G364" s="173">
        <f>'200M '!A66</f>
        <v>59</v>
      </c>
      <c r="H364" s="173" t="s">
        <v>735</v>
      </c>
      <c r="I364" s="173"/>
      <c r="J364" s="167" t="str">
        <f>'YARIŞMA BİLGİLERİ'!$F$21</f>
        <v>ERKEKLER( B1 )</v>
      </c>
      <c r="K364" s="170" t="str">
        <f>CONCATENATE(K$1,"-",A$1)</f>
        <v>BURSA- GÖRME ENGELLİLER TÜRKİYE ŞAMPİYONASI</v>
      </c>
      <c r="L364" s="249" t="str">
        <f>'200M '!N$4</f>
        <v>19.04.2018-11:10</v>
      </c>
      <c r="M364" s="171" t="s">
        <v>430</v>
      </c>
    </row>
    <row r="365" spans="1:13" s="163" customFormat="1" ht="26.25" customHeight="1" x14ac:dyDescent="0.2">
      <c r="A365" s="165">
        <v>357</v>
      </c>
      <c r="B365" s="176" t="s">
        <v>739</v>
      </c>
      <c r="C365" s="166">
        <f>'200M '!C67</f>
        <v>0</v>
      </c>
      <c r="D365" s="170">
        <f>'200M '!D67</f>
        <v>0</v>
      </c>
      <c r="E365" s="170">
        <f>'200M '!E67</f>
        <v>0</v>
      </c>
      <c r="F365" s="211">
        <f>'200M '!F67</f>
        <v>0</v>
      </c>
      <c r="G365" s="173">
        <f>'200M '!A67</f>
        <v>60</v>
      </c>
      <c r="H365" s="173" t="s">
        <v>735</v>
      </c>
      <c r="I365" s="173"/>
      <c r="J365" s="167" t="str">
        <f>'YARIŞMA BİLGİLERİ'!$F$21</f>
        <v>ERKEKLER( B1 )</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B1 )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B1 )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B1 )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B1 )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B1 )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B1 )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B1 )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B1 )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B1 )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B1 )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B1 )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B1 )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B1 )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B1 )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B1 )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B1 )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B1 )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B1 )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B1 )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B1 )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B1 )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B1 )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B1 )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B1 )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B1 )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B1 )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B1 )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B1 )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B1 )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B1 )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B1 )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B1 )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B1 )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B1 )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B1 )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B1 )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B1 )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B1 )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B1 )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B1 )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B1 )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B1 )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B1 )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B1 )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B1 )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B1 )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B1 )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B1 )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B1 )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B1 )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B1 )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B1 )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B1 )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B1 )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B1 )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B1 )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B1 )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B1 )</v>
      </c>
      <c r="K423" s="170" t="str">
        <f t="shared" si="11"/>
        <v>BURSA- GÖRME ENGELLİLER TÜRKİYE ŞAMPİYONASI</v>
      </c>
      <c r="L423" s="249">
        <f>'60M.Eng.Seçme'!N$4</f>
        <v>42365</v>
      </c>
      <c r="M423" s="171" t="s">
        <v>430</v>
      </c>
    </row>
    <row r="424" spans="1:13" s="163" customFormat="1" ht="26.25" customHeight="1" x14ac:dyDescent="0.2">
      <c r="A424" s="165">
        <v>416</v>
      </c>
      <c r="B424" s="176" t="s">
        <v>741</v>
      </c>
      <c r="C424" s="166">
        <f>'4x200M.Bayrak'!C8</f>
        <v>0</v>
      </c>
      <c r="D424" s="170">
        <f>'4x200M.Bayrak'!D8</f>
        <v>0</v>
      </c>
      <c r="E424" s="170">
        <f>'4x200M.Bayrak'!E8</f>
        <v>0</v>
      </c>
      <c r="F424" s="172">
        <f>'4x200M.Bayrak'!F8</f>
        <v>0</v>
      </c>
      <c r="G424" s="173">
        <f>'4x200M.Bayrak'!A8</f>
        <v>1</v>
      </c>
      <c r="H424" s="173" t="s">
        <v>743</v>
      </c>
      <c r="I424" s="173"/>
      <c r="J424" s="167" t="str">
        <f>'YARIŞMA BİLGİLERİ'!$F$21</f>
        <v>ERKEKLER( B1 )</v>
      </c>
      <c r="K424" s="170" t="str">
        <f t="shared" si="11"/>
        <v>BURSA- GÖRME ENGELLİLER TÜRKİYE ŞAMPİYONASI</v>
      </c>
      <c r="L424" s="249">
        <f>'60M.Eng.Seçme'!N$4</f>
        <v>42365</v>
      </c>
      <c r="M424" s="171" t="s">
        <v>430</v>
      </c>
    </row>
    <row r="425" spans="1:13" s="163" customFormat="1" ht="26.25" customHeight="1" x14ac:dyDescent="0.2">
      <c r="A425" s="165">
        <v>417</v>
      </c>
      <c r="B425" s="176" t="s">
        <v>741</v>
      </c>
      <c r="C425" s="166">
        <f>'4x200M.Bayrak'!C9</f>
        <v>0</v>
      </c>
      <c r="D425" s="170">
        <f>'4x200M.Bayrak'!D9</f>
        <v>0</v>
      </c>
      <c r="E425" s="170">
        <f>'4x200M.Bayrak'!E9</f>
        <v>0</v>
      </c>
      <c r="F425" s="172">
        <f>'4x200M.Bayrak'!F9</f>
        <v>0</v>
      </c>
      <c r="G425" s="173">
        <f>'4x200M.Bayrak'!A9</f>
        <v>2</v>
      </c>
      <c r="H425" s="173" t="s">
        <v>743</v>
      </c>
      <c r="I425" s="173"/>
      <c r="J425" s="167" t="str">
        <f>'YARIŞMA BİLGİLERİ'!$F$21</f>
        <v>ERKEKLER( B1 )</v>
      </c>
      <c r="K425" s="170" t="str">
        <f t="shared" si="11"/>
        <v>BURSA- GÖRME ENGELLİLER TÜRKİYE ŞAMPİYONASI</v>
      </c>
      <c r="L425" s="249">
        <f>'60M.Eng.Seçme'!N$4</f>
        <v>42365</v>
      </c>
      <c r="M425" s="171" t="s">
        <v>430</v>
      </c>
    </row>
    <row r="426" spans="1:13" s="163" customFormat="1" ht="26.25" customHeight="1" x14ac:dyDescent="0.2">
      <c r="A426" s="165">
        <v>418</v>
      </c>
      <c r="B426" s="176" t="s">
        <v>741</v>
      </c>
      <c r="C426" s="166">
        <f>'4x200M.Bayrak'!C10</f>
        <v>0</v>
      </c>
      <c r="D426" s="170">
        <f>'4x200M.Bayrak'!D10</f>
        <v>0</v>
      </c>
      <c r="E426" s="170">
        <f>'4x200M.Bayrak'!E10</f>
        <v>0</v>
      </c>
      <c r="F426" s="172">
        <f>'4x200M.Bayrak'!F10</f>
        <v>0</v>
      </c>
      <c r="G426" s="173">
        <f>'4x200M.Bayrak'!A10</f>
        <v>3</v>
      </c>
      <c r="H426" s="173" t="s">
        <v>743</v>
      </c>
      <c r="I426" s="173"/>
      <c r="J426" s="167" t="str">
        <f>'YARIŞMA BİLGİLERİ'!$F$21</f>
        <v>ERKEKLER( B1 )</v>
      </c>
      <c r="K426" s="170" t="str">
        <f t="shared" si="11"/>
        <v>BURSA- GÖRME ENGELLİLER TÜRKİYE ŞAMPİYONASI</v>
      </c>
      <c r="L426" s="249">
        <f>'60M.Eng.Seçme'!N$4</f>
        <v>42365</v>
      </c>
      <c r="M426" s="171" t="s">
        <v>430</v>
      </c>
    </row>
    <row r="427" spans="1:13" s="163" customFormat="1" ht="26.25" customHeight="1" x14ac:dyDescent="0.2">
      <c r="A427" s="165">
        <v>419</v>
      </c>
      <c r="B427" s="176" t="s">
        <v>741</v>
      </c>
      <c r="C427" s="166">
        <f>'4x200M.Bayrak'!C11</f>
        <v>0</v>
      </c>
      <c r="D427" s="170">
        <f>'4x200M.Bayrak'!D11</f>
        <v>0</v>
      </c>
      <c r="E427" s="170">
        <f>'4x200M.Bayrak'!E11</f>
        <v>0</v>
      </c>
      <c r="F427" s="172">
        <f>'4x200M.Bayrak'!F11</f>
        <v>0</v>
      </c>
      <c r="G427" s="173">
        <f>'4x200M.Bayrak'!A11</f>
        <v>4</v>
      </c>
      <c r="H427" s="173" t="s">
        <v>743</v>
      </c>
      <c r="I427" s="173"/>
      <c r="J427" s="167" t="str">
        <f>'YARIŞMA BİLGİLERİ'!$F$21</f>
        <v>ERKEKLER( B1 )</v>
      </c>
      <c r="K427" s="170" t="str">
        <f t="shared" si="11"/>
        <v>BURSA- GÖRME ENGELLİLER TÜRKİYE ŞAMPİYONASI</v>
      </c>
      <c r="L427" s="249">
        <f>'60M.Eng.Seçme'!N$4</f>
        <v>42365</v>
      </c>
      <c r="M427" s="171" t="s">
        <v>430</v>
      </c>
    </row>
    <row r="428" spans="1:13" s="163" customFormat="1" ht="26.25" customHeight="1" x14ac:dyDescent="0.2">
      <c r="A428" s="165">
        <v>420</v>
      </c>
      <c r="B428" s="176" t="s">
        <v>741</v>
      </c>
      <c r="C428" s="166">
        <f>'4x200M.Bayrak'!C12</f>
        <v>0</v>
      </c>
      <c r="D428" s="170">
        <f>'4x200M.Bayrak'!D12</f>
        <v>0</v>
      </c>
      <c r="E428" s="170">
        <f>'4x200M.Bayrak'!E12</f>
        <v>0</v>
      </c>
      <c r="F428" s="172">
        <f>'4x200M.Bayrak'!F12</f>
        <v>0</v>
      </c>
      <c r="G428" s="173">
        <f>'4x200M.Bayrak'!A12</f>
        <v>5</v>
      </c>
      <c r="H428" s="173" t="s">
        <v>743</v>
      </c>
      <c r="I428" s="173"/>
      <c r="J428" s="167" t="str">
        <f>'YARIŞMA BİLGİLERİ'!$F$21</f>
        <v>ERKEKLER( B1 )</v>
      </c>
      <c r="K428" s="170" t="str">
        <f t="shared" si="11"/>
        <v>BURSA- GÖRME ENGELLİLER TÜRKİYE ŞAMPİYONASI</v>
      </c>
      <c r="L428" s="249">
        <f>'60M.Eng.Seçme'!N$4</f>
        <v>42365</v>
      </c>
      <c r="M428" s="171" t="s">
        <v>430</v>
      </c>
    </row>
    <row r="429" spans="1:13" s="163" customFormat="1" ht="26.25" customHeight="1" x14ac:dyDescent="0.2">
      <c r="A429" s="165">
        <v>421</v>
      </c>
      <c r="B429" s="176" t="s">
        <v>741</v>
      </c>
      <c r="C429" s="166">
        <f>'4x200M.Bayrak'!C13</f>
        <v>0</v>
      </c>
      <c r="D429" s="170">
        <f>'4x200M.Bayrak'!D13</f>
        <v>0</v>
      </c>
      <c r="E429" s="170">
        <f>'4x200M.Bayrak'!E13</f>
        <v>0</v>
      </c>
      <c r="F429" s="172">
        <f>'4x200M.Bayrak'!F13</f>
        <v>0</v>
      </c>
      <c r="G429" s="173">
        <f>'4x200M.Bayrak'!A13</f>
        <v>6</v>
      </c>
      <c r="H429" s="173" t="s">
        <v>743</v>
      </c>
      <c r="I429" s="173"/>
      <c r="J429" s="167" t="str">
        <f>'YARIŞMA BİLGİLERİ'!$F$21</f>
        <v>ERKEKLER( B1 )</v>
      </c>
      <c r="K429" s="170" t="str">
        <f t="shared" si="11"/>
        <v>BURSA- GÖRME ENGELLİLER TÜRKİYE ŞAMPİYONASI</v>
      </c>
      <c r="L429" s="249">
        <f>'60M.Eng.Seçme'!N$4</f>
        <v>42365</v>
      </c>
      <c r="M429" s="171" t="s">
        <v>430</v>
      </c>
    </row>
    <row r="430" spans="1:13" s="163" customFormat="1" ht="26.25" customHeight="1" x14ac:dyDescent="0.2">
      <c r="A430" s="165">
        <v>422</v>
      </c>
      <c r="B430" s="176" t="s">
        <v>741</v>
      </c>
      <c r="C430" s="166">
        <f>'4x200M.Bayrak'!C14</f>
        <v>0</v>
      </c>
      <c r="D430" s="170">
        <f>'4x200M.Bayrak'!D14</f>
        <v>0</v>
      </c>
      <c r="E430" s="170">
        <f>'4x200M.Bayrak'!E14</f>
        <v>0</v>
      </c>
      <c r="F430" s="172">
        <f>'4x200M.Bayrak'!F14</f>
        <v>0</v>
      </c>
      <c r="G430" s="173">
        <f>'4x200M.Bayrak'!A14</f>
        <v>7</v>
      </c>
      <c r="H430" s="173" t="s">
        <v>743</v>
      </c>
      <c r="I430" s="173"/>
      <c r="J430" s="167" t="str">
        <f>'YARIŞMA BİLGİLERİ'!$F$21</f>
        <v>ERKEKLER( B1 )</v>
      </c>
      <c r="K430" s="170" t="str">
        <f t="shared" si="11"/>
        <v>BURSA- GÖRME ENGELLİLER TÜRKİYE ŞAMPİYONASI</v>
      </c>
      <c r="L430" s="249">
        <f>'60M.Eng.Seçme'!N$4</f>
        <v>42365</v>
      </c>
      <c r="M430" s="171" t="s">
        <v>430</v>
      </c>
    </row>
    <row r="431" spans="1:13" s="163" customFormat="1" ht="26.25" customHeight="1" x14ac:dyDescent="0.2">
      <c r="A431" s="165">
        <v>423</v>
      </c>
      <c r="B431" s="176" t="s">
        <v>741</v>
      </c>
      <c r="C431" s="166">
        <f>'4x200M.Bayrak'!C15</f>
        <v>0</v>
      </c>
      <c r="D431" s="170">
        <f>'4x200M.Bayrak'!D15</f>
        <v>0</v>
      </c>
      <c r="E431" s="170">
        <f>'4x200M.Bayrak'!E15</f>
        <v>0</v>
      </c>
      <c r="F431" s="172">
        <f>'4x200M.Bayrak'!F15</f>
        <v>0</v>
      </c>
      <c r="G431" s="173">
        <f>'4x200M.Bayrak'!A15</f>
        <v>8</v>
      </c>
      <c r="H431" s="173" t="s">
        <v>743</v>
      </c>
      <c r="I431" s="173"/>
      <c r="J431" s="167" t="str">
        <f>'YARIŞMA BİLGİLERİ'!$F$21</f>
        <v>ERKEKLER( B1 )</v>
      </c>
      <c r="K431" s="170" t="str">
        <f t="shared" si="11"/>
        <v>BURSA- GÖRME ENGELLİLER TÜRKİYE ŞAMPİYONASI</v>
      </c>
      <c r="L431" s="249">
        <f>'60M.Eng.Seçme'!N$4</f>
        <v>42365</v>
      </c>
      <c r="M431" s="171" t="s">
        <v>430</v>
      </c>
    </row>
    <row r="432" spans="1:13" s="163" customFormat="1" ht="26.25" customHeight="1" x14ac:dyDescent="0.2">
      <c r="A432" s="165">
        <v>424</v>
      </c>
      <c r="B432" s="176" t="s">
        <v>741</v>
      </c>
      <c r="C432" s="166">
        <f>'4x200M.Bayrak'!C16</f>
        <v>0</v>
      </c>
      <c r="D432" s="170">
        <f>'4x200M.Bayrak'!D16</f>
        <v>0</v>
      </c>
      <c r="E432" s="170">
        <f>'4x200M.Bayrak'!E16</f>
        <v>0</v>
      </c>
      <c r="F432" s="172">
        <f>'4x200M.Bayrak'!F16</f>
        <v>0</v>
      </c>
      <c r="G432" s="173">
        <f>'4x200M.Bayrak'!A16</f>
        <v>9</v>
      </c>
      <c r="H432" s="173" t="s">
        <v>743</v>
      </c>
      <c r="I432" s="173"/>
      <c r="J432" s="167" t="str">
        <f>'YARIŞMA BİLGİLERİ'!$F$21</f>
        <v>ERKEKLER( B1 )</v>
      </c>
      <c r="K432" s="170" t="str">
        <f t="shared" si="11"/>
        <v>BURSA- GÖRME ENGELLİLER TÜRKİYE ŞAMPİYONASI</v>
      </c>
      <c r="L432" s="249">
        <f>'60M.Eng.Seçme'!N$4</f>
        <v>42365</v>
      </c>
      <c r="M432" s="171" t="s">
        <v>430</v>
      </c>
    </row>
    <row r="433" spans="1:13" s="163" customFormat="1" ht="26.25" customHeight="1" x14ac:dyDescent="0.2">
      <c r="A433" s="165">
        <v>425</v>
      </c>
      <c r="B433" s="176" t="s">
        <v>741</v>
      </c>
      <c r="C433" s="166">
        <f>'4x200M.Bayrak'!C17</f>
        <v>0</v>
      </c>
      <c r="D433" s="170">
        <f>'4x200M.Bayrak'!D17</f>
        <v>0</v>
      </c>
      <c r="E433" s="170">
        <f>'4x200M.Bayrak'!E17</f>
        <v>0</v>
      </c>
      <c r="F433" s="172">
        <f>'4x200M.Bayrak'!F17</f>
        <v>0</v>
      </c>
      <c r="G433" s="173">
        <f>'4x200M.Bayrak'!A17</f>
        <v>10</v>
      </c>
      <c r="H433" s="173" t="s">
        <v>743</v>
      </c>
      <c r="I433" s="173"/>
      <c r="J433" s="167" t="str">
        <f>'YARIŞMA BİLGİLERİ'!$F$21</f>
        <v>ERKEKLER( B1 )</v>
      </c>
      <c r="K433" s="170" t="str">
        <f t="shared" si="11"/>
        <v>BURSA- GÖRME ENGELLİLER TÜRKİYE ŞAMPİYONASI</v>
      </c>
      <c r="L433" s="249">
        <f>'60M.Eng.Seçme'!N$4</f>
        <v>42365</v>
      </c>
      <c r="M433" s="171" t="s">
        <v>430</v>
      </c>
    </row>
    <row r="434" spans="1:13" s="163" customFormat="1" ht="26.25" customHeight="1" x14ac:dyDescent="0.2">
      <c r="A434" s="165">
        <v>426</v>
      </c>
      <c r="B434" s="176" t="s">
        <v>741</v>
      </c>
      <c r="C434" s="166">
        <f>'4x200M.Bayrak'!C18</f>
        <v>0</v>
      </c>
      <c r="D434" s="170">
        <f>'4x200M.Bayrak'!D18</f>
        <v>0</v>
      </c>
      <c r="E434" s="170">
        <f>'4x200M.Bayrak'!E18</f>
        <v>0</v>
      </c>
      <c r="F434" s="172">
        <f>'4x200M.Bayrak'!F18</f>
        <v>0</v>
      </c>
      <c r="G434" s="173">
        <f>'4x200M.Bayrak'!A18</f>
        <v>11</v>
      </c>
      <c r="H434" s="173" t="s">
        <v>743</v>
      </c>
      <c r="I434" s="173"/>
      <c r="J434" s="167" t="str">
        <f>'YARIŞMA BİLGİLERİ'!$F$21</f>
        <v>ERKEKLER( B1 )</v>
      </c>
      <c r="K434" s="170" t="str">
        <f t="shared" si="11"/>
        <v>BURSA- GÖRME ENGELLİLER TÜRKİYE ŞAMPİYONASI</v>
      </c>
      <c r="L434" s="249">
        <f>'60M.Eng.Seçme'!N$4</f>
        <v>42365</v>
      </c>
      <c r="M434" s="171" t="s">
        <v>430</v>
      </c>
    </row>
    <row r="435" spans="1:13" s="163" customFormat="1" ht="26.25" customHeight="1" x14ac:dyDescent="0.2">
      <c r="A435" s="165">
        <v>427</v>
      </c>
      <c r="B435" s="176" t="s">
        <v>741</v>
      </c>
      <c r="C435" s="166">
        <f>'4x200M.Bayrak'!C19</f>
        <v>0</v>
      </c>
      <c r="D435" s="170">
        <f>'4x200M.Bayrak'!D19</f>
        <v>0</v>
      </c>
      <c r="E435" s="170">
        <f>'4x200M.Bayrak'!E19</f>
        <v>0</v>
      </c>
      <c r="F435" s="172">
        <f>'4x200M.Bayrak'!F19</f>
        <v>0</v>
      </c>
      <c r="G435" s="173">
        <f>'4x200M.Bayrak'!A19</f>
        <v>12</v>
      </c>
      <c r="H435" s="173" t="s">
        <v>743</v>
      </c>
      <c r="I435" s="173"/>
      <c r="J435" s="167" t="str">
        <f>'YARIŞMA BİLGİLERİ'!$F$21</f>
        <v>ERKEKLER( B1 )</v>
      </c>
      <c r="K435" s="170" t="str">
        <f t="shared" si="11"/>
        <v>BURSA- GÖRME ENGELLİLER TÜRKİYE ŞAMPİYONASI</v>
      </c>
      <c r="L435" s="249">
        <f>'60M.Eng.Seçme'!N$4</f>
        <v>42365</v>
      </c>
      <c r="M435" s="171" t="s">
        <v>430</v>
      </c>
    </row>
    <row r="436" spans="1:13" s="163" customFormat="1" ht="26.25" customHeight="1" x14ac:dyDescent="0.2">
      <c r="A436" s="165">
        <v>428</v>
      </c>
      <c r="B436" s="176" t="s">
        <v>741</v>
      </c>
      <c r="C436" s="166">
        <f>'4x200M.Bayrak'!C20</f>
        <v>0</v>
      </c>
      <c r="D436" s="170">
        <f>'4x200M.Bayrak'!D20</f>
        <v>0</v>
      </c>
      <c r="E436" s="170">
        <f>'4x200M.Bayrak'!E20</f>
        <v>0</v>
      </c>
      <c r="F436" s="172">
        <f>'4x200M.Bayrak'!F20</f>
        <v>0</v>
      </c>
      <c r="G436" s="173">
        <f>'4x200M.Bayrak'!A20</f>
        <v>13</v>
      </c>
      <c r="H436" s="173" t="s">
        <v>743</v>
      </c>
      <c r="I436" s="173"/>
      <c r="J436" s="167" t="str">
        <f>'YARIŞMA BİLGİLERİ'!$F$21</f>
        <v>ERKEKLER( B1 )</v>
      </c>
      <c r="K436" s="170" t="str">
        <f t="shared" si="11"/>
        <v>BURSA- GÖRME ENGELLİLER TÜRKİYE ŞAMPİYONASI</v>
      </c>
      <c r="L436" s="249">
        <f>'60M.Eng.Seçme'!N$4</f>
        <v>42365</v>
      </c>
      <c r="M436" s="171" t="s">
        <v>430</v>
      </c>
    </row>
    <row r="437" spans="1:13" s="163" customFormat="1" ht="26.25" customHeight="1" x14ac:dyDescent="0.2">
      <c r="A437" s="165">
        <v>429</v>
      </c>
      <c r="B437" s="176" t="s">
        <v>741</v>
      </c>
      <c r="C437" s="166">
        <f>'4x200M.Bayrak'!C21</f>
        <v>0</v>
      </c>
      <c r="D437" s="170">
        <f>'4x200M.Bayrak'!D21</f>
        <v>0</v>
      </c>
      <c r="E437" s="170">
        <f>'4x200M.Bayrak'!E21</f>
        <v>0</v>
      </c>
      <c r="F437" s="172">
        <f>'4x200M.Bayrak'!F21</f>
        <v>0</v>
      </c>
      <c r="G437" s="173">
        <f>'4x200M.Bayrak'!A21</f>
        <v>14</v>
      </c>
      <c r="H437" s="173" t="s">
        <v>743</v>
      </c>
      <c r="I437" s="173"/>
      <c r="J437" s="167" t="str">
        <f>'YARIŞMA BİLGİLERİ'!$F$21</f>
        <v>ERKEKLER( B1 )</v>
      </c>
      <c r="K437" s="170" t="str">
        <f t="shared" si="11"/>
        <v>BURSA- GÖRME ENGELLİLER TÜRKİYE ŞAMPİYONASI</v>
      </c>
      <c r="L437" s="249">
        <f>'60M.Eng.Seçme'!N$4</f>
        <v>42365</v>
      </c>
      <c r="M437" s="171" t="s">
        <v>430</v>
      </c>
    </row>
    <row r="438" spans="1:13" s="163" customFormat="1" ht="26.25" customHeight="1" x14ac:dyDescent="0.2">
      <c r="A438" s="165">
        <v>430</v>
      </c>
      <c r="B438" s="176" t="s">
        <v>741</v>
      </c>
      <c r="C438" s="166">
        <f>'4x200M.Bayrak'!C22</f>
        <v>0</v>
      </c>
      <c r="D438" s="170">
        <f>'4x200M.Bayrak'!D22</f>
        <v>0</v>
      </c>
      <c r="E438" s="170">
        <f>'4x200M.Bayrak'!E22</f>
        <v>0</v>
      </c>
      <c r="F438" s="172">
        <f>'4x200M.Bayrak'!F22</f>
        <v>0</v>
      </c>
      <c r="G438" s="173">
        <f>'4x200M.Bayrak'!A22</f>
        <v>15</v>
      </c>
      <c r="H438" s="173" t="s">
        <v>743</v>
      </c>
      <c r="I438" s="173"/>
      <c r="J438" s="167" t="str">
        <f>'YARIŞMA BİLGİLERİ'!$F$21</f>
        <v>ERKEKLER( B1 )</v>
      </c>
      <c r="K438" s="170" t="str">
        <f t="shared" si="11"/>
        <v>BURSA- GÖRME ENGELLİLER TÜRKİYE ŞAMPİYONASI</v>
      </c>
      <c r="L438" s="249">
        <f>'60M.Eng.Seçme'!N$4</f>
        <v>42365</v>
      </c>
      <c r="M438" s="171" t="s">
        <v>430</v>
      </c>
    </row>
    <row r="439" spans="1:13" s="163" customFormat="1" ht="26.25" customHeight="1" x14ac:dyDescent="0.2">
      <c r="A439" s="165">
        <v>431</v>
      </c>
      <c r="B439" s="176" t="s">
        <v>741</v>
      </c>
      <c r="C439" s="166">
        <f>'4x200M.Bayrak'!C23</f>
        <v>0</v>
      </c>
      <c r="D439" s="170">
        <f>'4x200M.Bayrak'!D23</f>
        <v>0</v>
      </c>
      <c r="E439" s="170">
        <f>'4x200M.Bayrak'!E23</f>
        <v>0</v>
      </c>
      <c r="F439" s="172">
        <f>'4x200M.Bayrak'!F23</f>
        <v>0</v>
      </c>
      <c r="G439" s="173">
        <f>'4x200M.Bayrak'!A23</f>
        <v>16</v>
      </c>
      <c r="H439" s="173" t="s">
        <v>743</v>
      </c>
      <c r="I439" s="173"/>
      <c r="J439" s="167" t="str">
        <f>'YARIŞMA BİLGİLERİ'!$F$21</f>
        <v>ERKEKLER( B1 )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B1 )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B1 )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B1 )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B1 )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B1 )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B1 )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B1 )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B1 )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 B1 )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 B1 )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 B1 )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 B1 )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 B1 )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 B1 )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 B1 )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 B1 )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 B1 )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 B1 )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 B1 )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 B1 )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 B1 )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 B1 )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 B1 )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 B1 )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 B1 )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 B1 )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 B1 )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 B1 )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 B1 )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 B1 )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 B1 )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 B1 )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 B1 )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38356</v>
      </c>
      <c r="D473" s="170" t="str">
        <f>UZUN!E8</f>
        <v>İBRAHİM EFE KABADAYI</v>
      </c>
      <c r="E473" s="170" t="str">
        <f>UZUN!F8</f>
        <v>SOMUNCUBABA ENGELSİZ SK DERNEĞİ</v>
      </c>
      <c r="F473" s="209">
        <f>UZUN!N8</f>
        <v>141</v>
      </c>
      <c r="G473" s="173">
        <f>UZUN!A8</f>
        <v>1</v>
      </c>
      <c r="H473" s="173" t="s">
        <v>101</v>
      </c>
      <c r="I473" s="173"/>
      <c r="J473" s="167" t="str">
        <f>'YARIŞMA BİLGİLERİ'!$F$21</f>
        <v>ERKEKLER( B1 )</v>
      </c>
      <c r="K473" s="170" t="str">
        <f t="shared" si="12"/>
        <v>BURSA- GÖRME ENGELLİLER TÜRKİYE ŞAMPİYONASI</v>
      </c>
      <c r="L473" s="249" t="str">
        <f>UZUN!M$4</f>
        <v>19.04.2018-10:45</v>
      </c>
      <c r="M473" s="171" t="s">
        <v>430</v>
      </c>
    </row>
    <row r="474" spans="1:13" s="163" customFormat="1" ht="26.25" customHeight="1" x14ac:dyDescent="0.2">
      <c r="A474" s="165">
        <v>466</v>
      </c>
      <c r="B474" s="176" t="s">
        <v>101</v>
      </c>
      <c r="C474" s="166">
        <f>UZUN!D9</f>
        <v>38502</v>
      </c>
      <c r="D474" s="170" t="str">
        <f>UZUN!E9</f>
        <v>YUSUF ÇELİK</v>
      </c>
      <c r="E474" s="170" t="str">
        <f>UZUN!F9</f>
        <v>MALATYA YEŞİLYURT GÖRME ENGELLİLER SK</v>
      </c>
      <c r="F474" s="209">
        <f>UZUN!N9</f>
        <v>122</v>
      </c>
      <c r="G474" s="173">
        <f>UZUN!A9</f>
        <v>2</v>
      </c>
      <c r="H474" s="173" t="s">
        <v>101</v>
      </c>
      <c r="I474" s="173"/>
      <c r="J474" s="167" t="str">
        <f>'YARIŞMA BİLGİLERİ'!$F$21</f>
        <v>ERKEKLER( B1 )</v>
      </c>
      <c r="K474" s="170" t="str">
        <f t="shared" si="12"/>
        <v>BURSA- GÖRME ENGELLİLER TÜRKİYE ŞAMPİYONASI</v>
      </c>
      <c r="L474" s="249" t="str">
        <f>UZUN!M$4</f>
        <v>19.04.2018-10:45</v>
      </c>
      <c r="M474" s="171" t="s">
        <v>430</v>
      </c>
    </row>
    <row r="475" spans="1:13" s="163" customFormat="1" ht="26.25" customHeight="1" x14ac:dyDescent="0.2">
      <c r="A475" s="165">
        <v>467</v>
      </c>
      <c r="B475" s="176" t="s">
        <v>101</v>
      </c>
      <c r="C475" s="166">
        <f>UZUN!D10</f>
        <v>0</v>
      </c>
      <c r="D475" s="170">
        <f>UZUN!E10</f>
        <v>0</v>
      </c>
      <c r="E475" s="170" t="str">
        <f>UZUN!F10</f>
        <v/>
      </c>
      <c r="F475" s="209">
        <f>UZUN!N10</f>
        <v>0</v>
      </c>
      <c r="G475" s="173">
        <f>UZUN!A10</f>
        <v>3</v>
      </c>
      <c r="H475" s="173" t="s">
        <v>101</v>
      </c>
      <c r="I475" s="173"/>
      <c r="J475" s="167" t="str">
        <f>'YARIŞMA BİLGİLERİ'!$F$21</f>
        <v>ERKEKLER( B1 )</v>
      </c>
      <c r="K475" s="170" t="str">
        <f t="shared" si="12"/>
        <v>BURSA- GÖRME ENGELLİLER TÜRKİYE ŞAMPİYONASI</v>
      </c>
      <c r="L475" s="249" t="str">
        <f>UZUN!M$4</f>
        <v>19.04.2018-10:45</v>
      </c>
      <c r="M475" s="171" t="s">
        <v>430</v>
      </c>
    </row>
    <row r="476" spans="1:13" s="163" customFormat="1" ht="26.25" customHeight="1" x14ac:dyDescent="0.2">
      <c r="A476" s="165">
        <v>468</v>
      </c>
      <c r="B476" s="176" t="s">
        <v>101</v>
      </c>
      <c r="C476" s="166">
        <f>UZUN!D11</f>
        <v>0</v>
      </c>
      <c r="D476" s="170">
        <f>UZUN!E11</f>
        <v>0</v>
      </c>
      <c r="E476" s="170" t="str">
        <f>UZUN!F11</f>
        <v/>
      </c>
      <c r="F476" s="209">
        <f>UZUN!N11</f>
        <v>0</v>
      </c>
      <c r="G476" s="173">
        <f>UZUN!A11</f>
        <v>4</v>
      </c>
      <c r="H476" s="173" t="s">
        <v>101</v>
      </c>
      <c r="I476" s="173"/>
      <c r="J476" s="167" t="str">
        <f>'YARIŞMA BİLGİLERİ'!$F$21</f>
        <v>ERKEKLER( B1 )</v>
      </c>
      <c r="K476" s="170" t="str">
        <f t="shared" si="12"/>
        <v>BURSA- GÖRME ENGELLİLER TÜRKİYE ŞAMPİYONASI</v>
      </c>
      <c r="L476" s="249" t="str">
        <f>UZUN!M$4</f>
        <v>19.04.2018-10:45</v>
      </c>
      <c r="M476" s="171" t="s">
        <v>430</v>
      </c>
    </row>
    <row r="477" spans="1:13" s="163" customFormat="1" ht="26.25" customHeight="1" x14ac:dyDescent="0.2">
      <c r="A477" s="165">
        <v>469</v>
      </c>
      <c r="B477" s="176" t="s">
        <v>101</v>
      </c>
      <c r="C477" s="166">
        <f>UZUN!D12</f>
        <v>0</v>
      </c>
      <c r="D477" s="170">
        <f>UZUN!E12</f>
        <v>0</v>
      </c>
      <c r="E477" s="170" t="str">
        <f>UZUN!F12</f>
        <v/>
      </c>
      <c r="F477" s="209">
        <f>UZUN!N12</f>
        <v>0</v>
      </c>
      <c r="G477" s="173">
        <f>UZUN!A12</f>
        <v>5</v>
      </c>
      <c r="H477" s="173" t="s">
        <v>101</v>
      </c>
      <c r="I477" s="173"/>
      <c r="J477" s="167" t="str">
        <f>'YARIŞMA BİLGİLERİ'!$F$21</f>
        <v>ERKEKLER( B1 )</v>
      </c>
      <c r="K477" s="170" t="str">
        <f t="shared" si="12"/>
        <v>BURSA- GÖRME ENGELLİLER TÜRKİYE ŞAMPİYONASI</v>
      </c>
      <c r="L477" s="249" t="str">
        <f>UZUN!M$4</f>
        <v>19.04.2018-10:45</v>
      </c>
      <c r="M477" s="171" t="s">
        <v>430</v>
      </c>
    </row>
    <row r="478" spans="1:13" s="163" customFormat="1" ht="26.25" customHeight="1" x14ac:dyDescent="0.2">
      <c r="A478" s="165">
        <v>470</v>
      </c>
      <c r="B478" s="176" t="s">
        <v>101</v>
      </c>
      <c r="C478" s="166">
        <f>UZUN!D13</f>
        <v>0</v>
      </c>
      <c r="D478" s="170">
        <f>UZUN!E13</f>
        <v>0</v>
      </c>
      <c r="E478" s="170" t="str">
        <f>UZUN!F13</f>
        <v/>
      </c>
      <c r="F478" s="209">
        <f>UZUN!N13</f>
        <v>0</v>
      </c>
      <c r="G478" s="173">
        <f>UZUN!A13</f>
        <v>6</v>
      </c>
      <c r="H478" s="173" t="s">
        <v>101</v>
      </c>
      <c r="I478" s="173"/>
      <c r="J478" s="167" t="str">
        <f>'YARIŞMA BİLGİLERİ'!$F$21</f>
        <v>ERKEKLER( B1 )</v>
      </c>
      <c r="K478" s="170" t="str">
        <f t="shared" si="12"/>
        <v>BURSA- GÖRME ENGELLİLER TÜRKİYE ŞAMPİYONASI</v>
      </c>
      <c r="L478" s="249" t="str">
        <f>UZUN!M$4</f>
        <v>19.04.2018-10:45</v>
      </c>
      <c r="M478" s="171" t="s">
        <v>430</v>
      </c>
    </row>
    <row r="479" spans="1:13" s="163" customFormat="1" ht="26.25" customHeight="1" x14ac:dyDescent="0.2">
      <c r="A479" s="165">
        <v>471</v>
      </c>
      <c r="B479" s="176" t="s">
        <v>101</v>
      </c>
      <c r="C479" s="166">
        <f>UZUN!D14</f>
        <v>0</v>
      </c>
      <c r="D479" s="170">
        <f>UZUN!E14</f>
        <v>0</v>
      </c>
      <c r="E479" s="170" t="str">
        <f>UZUN!F14</f>
        <v/>
      </c>
      <c r="F479" s="209">
        <f>UZUN!N14</f>
        <v>0</v>
      </c>
      <c r="G479" s="173">
        <f>UZUN!A14</f>
        <v>7</v>
      </c>
      <c r="H479" s="173" t="s">
        <v>101</v>
      </c>
      <c r="I479" s="173"/>
      <c r="J479" s="167" t="str">
        <f>'YARIŞMA BİLGİLERİ'!$F$21</f>
        <v>ERKEKLER( B1 )</v>
      </c>
      <c r="K479" s="170" t="str">
        <f t="shared" si="12"/>
        <v>BURSA- GÖRME ENGELLİLER TÜRKİYE ŞAMPİYONASI</v>
      </c>
      <c r="L479" s="249" t="str">
        <f>UZUN!M$4</f>
        <v>19.04.2018-10:45</v>
      </c>
      <c r="M479" s="171" t="s">
        <v>430</v>
      </c>
    </row>
    <row r="480" spans="1:13" s="163" customFormat="1" ht="26.25" customHeight="1" x14ac:dyDescent="0.2">
      <c r="A480" s="165">
        <v>472</v>
      </c>
      <c r="B480" s="176" t="s">
        <v>101</v>
      </c>
      <c r="C480" s="166">
        <f>UZUN!D15</f>
        <v>0</v>
      </c>
      <c r="D480" s="170">
        <f>UZUN!E15</f>
        <v>0</v>
      </c>
      <c r="E480" s="170" t="str">
        <f>UZUN!F15</f>
        <v/>
      </c>
      <c r="F480" s="209">
        <f>UZUN!N15</f>
        <v>0</v>
      </c>
      <c r="G480" s="173">
        <f>UZUN!A15</f>
        <v>8</v>
      </c>
      <c r="H480" s="173" t="s">
        <v>101</v>
      </c>
      <c r="I480" s="173"/>
      <c r="J480" s="167" t="str">
        <f>'YARIŞMA BİLGİLERİ'!$F$21</f>
        <v>ERKEKLER( B1 )</v>
      </c>
      <c r="K480" s="170" t="str">
        <f t="shared" si="12"/>
        <v>BURSA- GÖRME ENGELLİLER TÜRKİYE ŞAMPİYONASI</v>
      </c>
      <c r="L480" s="249" t="str">
        <f>UZUN!M$4</f>
        <v>19.04.2018-10:45</v>
      </c>
      <c r="M480" s="171" t="s">
        <v>430</v>
      </c>
    </row>
    <row r="481" spans="1:13" s="163" customFormat="1" ht="26.25" customHeight="1" x14ac:dyDescent="0.2">
      <c r="A481" s="165">
        <v>473</v>
      </c>
      <c r="B481" s="176" t="s">
        <v>101</v>
      </c>
      <c r="C481" s="166">
        <f>UZUN!D16</f>
        <v>0</v>
      </c>
      <c r="D481" s="170">
        <f>UZUN!E16</f>
        <v>0</v>
      </c>
      <c r="E481" s="170" t="str">
        <f>UZUN!F16</f>
        <v/>
      </c>
      <c r="F481" s="209">
        <f>UZUN!N16</f>
        <v>0</v>
      </c>
      <c r="G481" s="173">
        <f>UZUN!A16</f>
        <v>9</v>
      </c>
      <c r="H481" s="173" t="s">
        <v>101</v>
      </c>
      <c r="I481" s="173"/>
      <c r="J481" s="167" t="str">
        <f>'YARIŞMA BİLGİLERİ'!$F$21</f>
        <v>ERKEKLER( B1 )</v>
      </c>
      <c r="K481" s="170" t="str">
        <f t="shared" si="12"/>
        <v>BURSA- GÖRME ENGELLİLER TÜRKİYE ŞAMPİYONASI</v>
      </c>
      <c r="L481" s="249" t="str">
        <f>UZUN!M$4</f>
        <v>19.04.2018-10:45</v>
      </c>
      <c r="M481" s="171" t="s">
        <v>430</v>
      </c>
    </row>
    <row r="482" spans="1:13" s="163" customFormat="1" ht="26.25" customHeight="1" x14ac:dyDescent="0.2">
      <c r="A482" s="165">
        <v>474</v>
      </c>
      <c r="B482" s="176" t="s">
        <v>101</v>
      </c>
      <c r="C482" s="166">
        <f>UZUN!D17</f>
        <v>0</v>
      </c>
      <c r="D482" s="170">
        <f>UZUN!E17</f>
        <v>0</v>
      </c>
      <c r="E482" s="170" t="str">
        <f>UZUN!F17</f>
        <v/>
      </c>
      <c r="F482" s="209">
        <f>UZUN!N17</f>
        <v>0</v>
      </c>
      <c r="G482" s="173">
        <f>UZUN!A17</f>
        <v>10</v>
      </c>
      <c r="H482" s="173" t="s">
        <v>101</v>
      </c>
      <c r="I482" s="173"/>
      <c r="J482" s="167" t="str">
        <f>'YARIŞMA BİLGİLERİ'!$F$21</f>
        <v>ERKEKLER( B1 )</v>
      </c>
      <c r="K482" s="170" t="str">
        <f t="shared" si="12"/>
        <v>BURSA- GÖRME ENGELLİLER TÜRKİYE ŞAMPİYONASI</v>
      </c>
      <c r="L482" s="249" t="str">
        <f>UZUN!M$4</f>
        <v>19.04.2018-10:45</v>
      </c>
      <c r="M482" s="171" t="s">
        <v>430</v>
      </c>
    </row>
    <row r="483" spans="1:13" s="163" customFormat="1" ht="26.25" customHeight="1" x14ac:dyDescent="0.2">
      <c r="A483" s="165">
        <v>475</v>
      </c>
      <c r="B483" s="176" t="s">
        <v>101</v>
      </c>
      <c r="C483" s="166">
        <f>UZUN!D18</f>
        <v>0</v>
      </c>
      <c r="D483" s="170">
        <f>UZUN!E18</f>
        <v>0</v>
      </c>
      <c r="E483" s="170" t="str">
        <f>UZUN!F18</f>
        <v/>
      </c>
      <c r="F483" s="209">
        <f>UZUN!N18</f>
        <v>0</v>
      </c>
      <c r="G483" s="173">
        <f>UZUN!A18</f>
        <v>11</v>
      </c>
      <c r="H483" s="173" t="s">
        <v>101</v>
      </c>
      <c r="I483" s="173"/>
      <c r="J483" s="167" t="str">
        <f>'YARIŞMA BİLGİLERİ'!$F$21</f>
        <v>ERKEKLER( B1 )</v>
      </c>
      <c r="K483" s="170" t="str">
        <f t="shared" si="12"/>
        <v>BURSA- GÖRME ENGELLİLER TÜRKİYE ŞAMPİYONASI</v>
      </c>
      <c r="L483" s="249" t="str">
        <f>UZUN!M$4</f>
        <v>19.04.2018-10:45</v>
      </c>
      <c r="M483" s="171" t="s">
        <v>430</v>
      </c>
    </row>
    <row r="484" spans="1:13" s="163" customFormat="1" ht="26.25" customHeight="1" x14ac:dyDescent="0.2">
      <c r="A484" s="165">
        <v>476</v>
      </c>
      <c r="B484" s="176" t="s">
        <v>101</v>
      </c>
      <c r="C484" s="166">
        <f>UZUN!D19</f>
        <v>0</v>
      </c>
      <c r="D484" s="170">
        <f>UZUN!E19</f>
        <v>0</v>
      </c>
      <c r="E484" s="170" t="str">
        <f>UZUN!F19</f>
        <v/>
      </c>
      <c r="F484" s="209">
        <f>UZUN!N19</f>
        <v>0</v>
      </c>
      <c r="G484" s="173">
        <f>UZUN!A19</f>
        <v>12</v>
      </c>
      <c r="H484" s="173" t="s">
        <v>101</v>
      </c>
      <c r="I484" s="173"/>
      <c r="J484" s="167" t="str">
        <f>'YARIŞMA BİLGİLERİ'!$F$21</f>
        <v>ERKEKLER( B1 )</v>
      </c>
      <c r="K484" s="170" t="str">
        <f t="shared" si="12"/>
        <v>BURSA- GÖRME ENGELLİLER TÜRKİYE ŞAMPİYONASI</v>
      </c>
      <c r="L484" s="249" t="str">
        <f>UZUN!M$4</f>
        <v>19.04.2018-10:45</v>
      </c>
      <c r="M484" s="171" t="s">
        <v>430</v>
      </c>
    </row>
    <row r="485" spans="1:13" s="163" customFormat="1" ht="26.25" customHeight="1" x14ac:dyDescent="0.2">
      <c r="A485" s="165">
        <v>477</v>
      </c>
      <c r="B485" s="176" t="s">
        <v>101</v>
      </c>
      <c r="C485" s="166">
        <f>UZUN!D20</f>
        <v>0</v>
      </c>
      <c r="D485" s="170">
        <f>UZUN!E20</f>
        <v>0</v>
      </c>
      <c r="E485" s="170" t="str">
        <f>UZUN!F20</f>
        <v/>
      </c>
      <c r="F485" s="209">
        <f>UZUN!N20</f>
        <v>0</v>
      </c>
      <c r="G485" s="173">
        <f>UZUN!A20</f>
        <v>13</v>
      </c>
      <c r="H485" s="173" t="s">
        <v>101</v>
      </c>
      <c r="I485" s="173"/>
      <c r="J485" s="167" t="str">
        <f>'YARIŞMA BİLGİLERİ'!$F$21</f>
        <v>ERKEKLER( B1 )</v>
      </c>
      <c r="K485" s="170" t="str">
        <f t="shared" si="12"/>
        <v>BURSA- GÖRME ENGELLİLER TÜRKİYE ŞAMPİYONASI</v>
      </c>
      <c r="L485" s="249" t="str">
        <f>UZUN!M$4</f>
        <v>19.04.2018-10:45</v>
      </c>
      <c r="M485" s="171" t="s">
        <v>430</v>
      </c>
    </row>
    <row r="486" spans="1:13" s="163" customFormat="1" ht="26.25" customHeight="1" x14ac:dyDescent="0.2">
      <c r="A486" s="165">
        <v>478</v>
      </c>
      <c r="B486" s="176" t="s">
        <v>101</v>
      </c>
      <c r="C486" s="166">
        <f>UZUN!D21</f>
        <v>0</v>
      </c>
      <c r="D486" s="170">
        <f>UZUN!E21</f>
        <v>0</v>
      </c>
      <c r="E486" s="170" t="str">
        <f>UZUN!F21</f>
        <v/>
      </c>
      <c r="F486" s="209">
        <f>UZUN!N21</f>
        <v>0</v>
      </c>
      <c r="G486" s="173">
        <f>UZUN!A21</f>
        <v>14</v>
      </c>
      <c r="H486" s="173" t="s">
        <v>101</v>
      </c>
      <c r="I486" s="173"/>
      <c r="J486" s="167" t="str">
        <f>'YARIŞMA BİLGİLERİ'!$F$21</f>
        <v>ERKEKLER( B1 )</v>
      </c>
      <c r="K486" s="170" t="str">
        <f t="shared" si="12"/>
        <v>BURSA- GÖRME ENGELLİLER TÜRKİYE ŞAMPİYONASI</v>
      </c>
      <c r="L486" s="249" t="str">
        <f>UZUN!M$4</f>
        <v>19.04.2018-10:45</v>
      </c>
      <c r="M486" s="171" t="s">
        <v>430</v>
      </c>
    </row>
    <row r="487" spans="1:13" s="163" customFormat="1" ht="26.25" customHeight="1" x14ac:dyDescent="0.2">
      <c r="A487" s="165">
        <v>479</v>
      </c>
      <c r="B487" s="176" t="s">
        <v>101</v>
      </c>
      <c r="C487" s="166">
        <f>UZUN!D22</f>
        <v>0</v>
      </c>
      <c r="D487" s="170">
        <f>UZUN!E22</f>
        <v>0</v>
      </c>
      <c r="E487" s="170" t="str">
        <f>UZUN!F22</f>
        <v/>
      </c>
      <c r="F487" s="209">
        <f>UZUN!N22</f>
        <v>0</v>
      </c>
      <c r="G487" s="173">
        <f>UZUN!A22</f>
        <v>15</v>
      </c>
      <c r="H487" s="173" t="s">
        <v>101</v>
      </c>
      <c r="I487" s="173"/>
      <c r="J487" s="167" t="str">
        <f>'YARIŞMA BİLGİLERİ'!$F$21</f>
        <v>ERKEKLER( B1 )</v>
      </c>
      <c r="K487" s="170" t="str">
        <f t="shared" si="12"/>
        <v>BURSA- GÖRME ENGELLİLER TÜRKİYE ŞAMPİYONASI</v>
      </c>
      <c r="L487" s="249" t="str">
        <f>UZUN!M$4</f>
        <v>19.04.2018-10:45</v>
      </c>
      <c r="M487" s="171" t="s">
        <v>430</v>
      </c>
    </row>
    <row r="488" spans="1:13" s="163" customFormat="1" ht="26.25" customHeight="1" x14ac:dyDescent="0.2">
      <c r="A488" s="165">
        <v>480</v>
      </c>
      <c r="B488" s="176" t="s">
        <v>101</v>
      </c>
      <c r="C488" s="166">
        <f>UZUN!D23</f>
        <v>0</v>
      </c>
      <c r="D488" s="170">
        <f>UZUN!E23</f>
        <v>0</v>
      </c>
      <c r="E488" s="170" t="str">
        <f>UZUN!F23</f>
        <v/>
      </c>
      <c r="F488" s="209">
        <f>UZUN!N23</f>
        <v>0</v>
      </c>
      <c r="G488" s="173">
        <f>UZUN!A23</f>
        <v>16</v>
      </c>
      <c r="H488" s="173" t="s">
        <v>101</v>
      </c>
      <c r="I488" s="173"/>
      <c r="J488" s="167" t="str">
        <f>'YARIŞMA BİLGİLERİ'!$F$21</f>
        <v>ERKEKLER( B1 )</v>
      </c>
      <c r="K488" s="170" t="str">
        <f t="shared" si="12"/>
        <v>BURSA- GÖRME ENGELLİLER TÜRKİYE ŞAMPİYONASI</v>
      </c>
      <c r="L488" s="249" t="str">
        <f>UZUN!M$4</f>
        <v>19.04.2018-10:45</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ERKEKLER( B1 )</v>
      </c>
      <c r="K489" s="170" t="str">
        <f t="shared" si="12"/>
        <v>BURSA- GÖRME ENGELLİLER TÜRKİYE ŞAMPİYONASI</v>
      </c>
      <c r="L489" s="249" t="str">
        <f>UZUN!M$4</f>
        <v>19.04.2018-10:45</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ERKEKLER( B1 )</v>
      </c>
      <c r="K490" s="170" t="str">
        <f t="shared" si="12"/>
        <v>BURSA- GÖRME ENGELLİLER TÜRKİYE ŞAMPİYONASI</v>
      </c>
      <c r="L490" s="249" t="str">
        <f>UZUN!M$4</f>
        <v>19.04.2018-10:45</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ERKEKLER( B1 )</v>
      </c>
      <c r="K491" s="170" t="str">
        <f t="shared" si="12"/>
        <v>BURSA- GÖRME ENGELLİLER TÜRKİYE ŞAMPİYONASI</v>
      </c>
      <c r="L491" s="249" t="str">
        <f>UZUN!M$4</f>
        <v>19.04.2018-10:45</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 B1 )</v>
      </c>
      <c r="K492" s="170" t="str">
        <f t="shared" si="12"/>
        <v>BURSA- GÖRME ENGELLİLER TÜRKİYE ŞAMPİYONASI</v>
      </c>
      <c r="L492" s="249" t="str">
        <f>UZUN!M$4</f>
        <v>19.04.2018-10:45</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 B1 )</v>
      </c>
      <c r="K493" s="170" t="str">
        <f t="shared" si="12"/>
        <v>BURSA- GÖRME ENGELLİLER TÜRKİYE ŞAMPİYONASI</v>
      </c>
      <c r="L493" s="249" t="str">
        <f>UZUN!M$4</f>
        <v>19.04.2018-10:45</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 B1 )</v>
      </c>
      <c r="K494" s="170" t="str">
        <f t="shared" si="12"/>
        <v>BURSA- GÖRME ENGELLİLER TÜRKİYE ŞAMPİYONASI</v>
      </c>
      <c r="L494" s="249" t="str">
        <f>UZUN!M$4</f>
        <v>19.04.2018-10:45</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 B1 )</v>
      </c>
      <c r="K495" s="170" t="str">
        <f t="shared" si="12"/>
        <v>BURSA- GÖRME ENGELLİLER TÜRKİYE ŞAMPİYONASI</v>
      </c>
      <c r="L495" s="249" t="str">
        <f>UZUN!M$4</f>
        <v>19.04.2018-10:45</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 B1 )</v>
      </c>
      <c r="K496" s="170" t="str">
        <f t="shared" si="12"/>
        <v>BURSA- GÖRME ENGELLİLER TÜRKİYE ŞAMPİYONASI</v>
      </c>
      <c r="L496" s="249" t="str">
        <f>UZUN!M$4</f>
        <v>19.04.2018-10:45</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 B1 )</v>
      </c>
      <c r="K497" s="170" t="str">
        <f t="shared" si="12"/>
        <v>BURSA- GÖRME ENGELLİLER TÜRKİYE ŞAMPİYONASI</v>
      </c>
      <c r="L497" s="249" t="str">
        <f>UZUN!M$4</f>
        <v>19.04.2018-10:45</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 B1 )</v>
      </c>
      <c r="K498" s="170" t="str">
        <f t="shared" si="12"/>
        <v>BURSA- GÖRME ENGELLİLER TÜRKİYE ŞAMPİYONASI</v>
      </c>
      <c r="L498" s="249" t="str">
        <f>UZUN!M$4</f>
        <v>19.04.2018-10:45</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 B1 )</v>
      </c>
      <c r="K499" s="170" t="str">
        <f t="shared" si="12"/>
        <v>BURSA- GÖRME ENGELLİLER TÜRKİYE ŞAMPİYONASI</v>
      </c>
      <c r="L499" s="249" t="str">
        <f>UZUN!M$4</f>
        <v>19.04.2018-10:45</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 B1 )</v>
      </c>
      <c r="K500" s="170" t="str">
        <f t="shared" si="12"/>
        <v>BURSA- GÖRME ENGELLİLER TÜRKİYE ŞAMPİYONASI</v>
      </c>
      <c r="L500" s="249" t="str">
        <f>UZUN!M$4</f>
        <v>19.04.2018-10:45</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 B1 )</v>
      </c>
      <c r="K501" s="170" t="str">
        <f t="shared" si="12"/>
        <v>BURSA- GÖRME ENGELLİLER TÜRKİYE ŞAMPİYONASI</v>
      </c>
      <c r="L501" s="249" t="str">
        <f>UZUN!M$4</f>
        <v>19.04.2018-10:45</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 B1 )</v>
      </c>
      <c r="K502" s="170" t="str">
        <f t="shared" si="12"/>
        <v>BURSA- GÖRME ENGELLİLER TÜRKİYE ŞAMPİYONASI</v>
      </c>
      <c r="L502" s="249" t="str">
        <f>UZUN!M$4</f>
        <v>19.04.2018-10:45</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 B1 )</v>
      </c>
      <c r="K503" s="170" t="str">
        <f t="shared" si="12"/>
        <v>BURSA- GÖRME ENGELLİLER TÜRKİYE ŞAMPİYONASI</v>
      </c>
      <c r="L503" s="249" t="str">
        <f>UZUN!M$4</f>
        <v>19.04.2018-10:45</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 B1 )</v>
      </c>
      <c r="K504" s="170" t="str">
        <f t="shared" si="12"/>
        <v>BURSA- GÖRME ENGELLİLER TÜRKİYE ŞAMPİYONASI</v>
      </c>
      <c r="L504" s="249" t="str">
        <f>UZUN!M$4</f>
        <v>19.04.2018-10:45</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 B1 )</v>
      </c>
      <c r="K505" s="170" t="str">
        <f t="shared" si="12"/>
        <v>BURSA- GÖRME ENGELLİLER TÜRKİYE ŞAMPİYONASI</v>
      </c>
      <c r="L505" s="249" t="str">
        <f>UZUN!M$4</f>
        <v>19.04.2018-10:45</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 B1 )</v>
      </c>
      <c r="K506" s="170" t="str">
        <f t="shared" ref="K506:K569" si="13">CONCATENATE(K$1,"-",A$1)</f>
        <v>BURSA- GÖRME ENGELLİLER TÜRKİYE ŞAMPİYONASI</v>
      </c>
      <c r="L506" s="249" t="str">
        <f>UZUN!M$4</f>
        <v>19.04.2018-10:45</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 B1 )</v>
      </c>
      <c r="K507" s="170" t="str">
        <f t="shared" si="13"/>
        <v>BURSA- GÖRME ENGELLİLER TÜRKİYE ŞAMPİYONASI</v>
      </c>
      <c r="L507" s="249" t="str">
        <f>UZUN!M$4</f>
        <v>19.04.2018-10:45</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 B1 )</v>
      </c>
      <c r="K508" s="170" t="str">
        <f t="shared" si="13"/>
        <v>BURSA- GÖRME ENGELLİLER TÜRKİYE ŞAMPİYONASI</v>
      </c>
      <c r="L508" s="249" t="str">
        <f>UZUN!M$4</f>
        <v>19.04.2018-10:45</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 B1 )</v>
      </c>
      <c r="K509" s="170" t="str">
        <f t="shared" si="13"/>
        <v>BURSA- GÖRME ENGELLİLER TÜRKİYE ŞAMPİYONASI</v>
      </c>
      <c r="L509" s="249" t="str">
        <f>UZUN!M$4</f>
        <v>19.04.2018-10:45</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 B1 )</v>
      </c>
      <c r="K510" s="170" t="str">
        <f t="shared" si="13"/>
        <v>BURSA- GÖRME ENGELLİLER TÜRKİYE ŞAMPİYONASI</v>
      </c>
      <c r="L510" s="249" t="str">
        <f>UZUN!M$4</f>
        <v>19.04.2018-10:45</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 B1 )</v>
      </c>
      <c r="K511" s="170" t="str">
        <f t="shared" si="13"/>
        <v>BURSA- GÖRME ENGELLİLER TÜRKİYE ŞAMPİYONASI</v>
      </c>
      <c r="L511" s="249" t="str">
        <f>UZUN!M$4</f>
        <v>19.04.2018-10:45</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 B1 )</v>
      </c>
      <c r="K512" s="170" t="str">
        <f t="shared" si="13"/>
        <v>BURSA- GÖRME ENGELLİLER TÜRKİYE ŞAMPİYONASI</v>
      </c>
      <c r="L512" s="249" t="str">
        <f>UZUN!M$4</f>
        <v>19.04.2018-10:45</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 B1 )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 B1 )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 B1 )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 B1 )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 B1 )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 B1 )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 B1 )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 B1 )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 B1 )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 B1 )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 B1 )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 B1 )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 B1 )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 B1 )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 B1 )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 B1 )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 B1 )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 B1 )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 B1 )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 B1 )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 B1 )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 B1 )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 B1 )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 B1 )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 B1 )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 B1 )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 B1 )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 B1 )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 B1 )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 B1 )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 B1 )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 B1 )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 B1 )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 B1 )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 B1 )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 B1 )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 B1 )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 B1 )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 B1 )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 B1 )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 B1 )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 B1 )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 B1 )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 B1 )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 B1 )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 B1 )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 B1 )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 B1 )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 B1 )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 B1 )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 B1 )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 B1 )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 B1 )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 B1 )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 B1 )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 B1 )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 B1 )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 B1 )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 B1 )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 B1 )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 B1 )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 B1 )</v>
      </c>
      <c r="K574" s="170" t="str">
        <f>CONCATENATE(K$1,"-",A$1)</f>
        <v>BURSA- GÖRME ENGELLİLER TÜRKİYE ŞAMPİYONASI</v>
      </c>
      <c r="L574" s="249">
        <f>'800M'!N$4</f>
        <v>42365</v>
      </c>
      <c r="M574" s="171" t="s">
        <v>430</v>
      </c>
    </row>
    <row r="575" spans="1:13" s="163" customFormat="1" ht="26.25" customHeight="1" x14ac:dyDescent="0.2">
      <c r="A575" s="165">
        <v>621</v>
      </c>
      <c r="B575" s="176" t="s">
        <v>742</v>
      </c>
      <c r="C575" s="166">
        <f>'4x400M.Bayrak'!C8</f>
        <v>0</v>
      </c>
      <c r="D575" s="170">
        <f>'4x400M.Bayrak'!D8</f>
        <v>0</v>
      </c>
      <c r="E575" s="170">
        <f>'4x400M.Bayrak'!E8</f>
        <v>0</v>
      </c>
      <c r="F575" s="172">
        <f>'4x400M.Bayrak'!F8</f>
        <v>0</v>
      </c>
      <c r="G575" s="173">
        <f>'4x400M.Bayrak'!A8</f>
        <v>1</v>
      </c>
      <c r="H575" s="173" t="s">
        <v>744</v>
      </c>
      <c r="I575" s="173"/>
      <c r="J575" s="167" t="str">
        <f>'YARIŞMA BİLGİLERİ'!$F$21</f>
        <v>ERKEKLER( B1 )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742</v>
      </c>
      <c r="C576" s="166">
        <f>'4x400M.Bayrak'!C9</f>
        <v>0</v>
      </c>
      <c r="D576" s="170">
        <f>'4x400M.Bayrak'!D9</f>
        <v>0</v>
      </c>
      <c r="E576" s="170">
        <f>'4x400M.Bayrak'!E9</f>
        <v>0</v>
      </c>
      <c r="F576" s="172">
        <f>'4x400M.Bayrak'!F9</f>
        <v>0</v>
      </c>
      <c r="G576" s="173">
        <f>'4x400M.Bayrak'!A9</f>
        <v>2</v>
      </c>
      <c r="H576" s="173" t="s">
        <v>744</v>
      </c>
      <c r="I576" s="173"/>
      <c r="J576" s="167" t="str">
        <f>'YARIŞMA BİLGİLERİ'!$F$21</f>
        <v>ERKEKLER( B1 )</v>
      </c>
      <c r="K576" s="170" t="str">
        <f t="shared" si="14"/>
        <v>BURSA- GÖRME ENGELLİLER TÜRKİYE ŞAMPİYONASI</v>
      </c>
      <c r="L576" s="249">
        <f>'4x400M.Bayrak'!N$4</f>
        <v>42365</v>
      </c>
      <c r="M576" s="171" t="s">
        <v>430</v>
      </c>
    </row>
    <row r="577" spans="1:13" s="163" customFormat="1" ht="26.25" customHeight="1" x14ac:dyDescent="0.2">
      <c r="A577" s="165">
        <v>623</v>
      </c>
      <c r="B577" s="176" t="s">
        <v>742</v>
      </c>
      <c r="C577" s="166">
        <f>'4x400M.Bayrak'!C10</f>
        <v>0</v>
      </c>
      <c r="D577" s="170">
        <f>'4x400M.Bayrak'!D10</f>
        <v>0</v>
      </c>
      <c r="E577" s="170">
        <f>'4x400M.Bayrak'!E10</f>
        <v>0</v>
      </c>
      <c r="F577" s="172">
        <f>'4x400M.Bayrak'!F10</f>
        <v>0</v>
      </c>
      <c r="G577" s="173">
        <f>'4x400M.Bayrak'!A10</f>
        <v>3</v>
      </c>
      <c r="H577" s="173" t="s">
        <v>744</v>
      </c>
      <c r="I577" s="173"/>
      <c r="J577" s="167" t="str">
        <f>'YARIŞMA BİLGİLERİ'!$F$21</f>
        <v>ERKEKLER( B1 )</v>
      </c>
      <c r="K577" s="170" t="str">
        <f t="shared" si="14"/>
        <v>BURSA- GÖRME ENGELLİLER TÜRKİYE ŞAMPİYONASI</v>
      </c>
      <c r="L577" s="249">
        <f>'4x400M.Bayrak'!N$4</f>
        <v>42365</v>
      </c>
      <c r="M577" s="171" t="s">
        <v>430</v>
      </c>
    </row>
    <row r="578" spans="1:13" s="163" customFormat="1" ht="26.25" customHeight="1" x14ac:dyDescent="0.2">
      <c r="A578" s="165">
        <v>624</v>
      </c>
      <c r="B578" s="176" t="s">
        <v>742</v>
      </c>
      <c r="C578" s="166">
        <f>'4x400M.Bayrak'!C11</f>
        <v>0</v>
      </c>
      <c r="D578" s="170">
        <f>'4x400M.Bayrak'!D11</f>
        <v>0</v>
      </c>
      <c r="E578" s="170">
        <f>'4x400M.Bayrak'!E11</f>
        <v>0</v>
      </c>
      <c r="F578" s="172">
        <f>'4x400M.Bayrak'!F11</f>
        <v>0</v>
      </c>
      <c r="G578" s="173">
        <f>'4x400M.Bayrak'!A11</f>
        <v>4</v>
      </c>
      <c r="H578" s="173" t="s">
        <v>744</v>
      </c>
      <c r="I578" s="173"/>
      <c r="J578" s="167" t="str">
        <f>'YARIŞMA BİLGİLERİ'!$F$21</f>
        <v>ERKEKLER( B1 )</v>
      </c>
      <c r="K578" s="170" t="str">
        <f t="shared" si="14"/>
        <v>BURSA- GÖRME ENGELLİLER TÜRKİYE ŞAMPİYONASI</v>
      </c>
      <c r="L578" s="249">
        <f>'4x400M.Bayrak'!N$4</f>
        <v>42365</v>
      </c>
      <c r="M578" s="171" t="s">
        <v>430</v>
      </c>
    </row>
    <row r="579" spans="1:13" s="163" customFormat="1" ht="26.25" customHeight="1" x14ac:dyDescent="0.2">
      <c r="A579" s="165">
        <v>625</v>
      </c>
      <c r="B579" s="176" t="s">
        <v>742</v>
      </c>
      <c r="C579" s="166">
        <f>'4x400M.Bayrak'!C12</f>
        <v>0</v>
      </c>
      <c r="D579" s="170">
        <f>'4x400M.Bayrak'!D12</f>
        <v>0</v>
      </c>
      <c r="E579" s="170">
        <f>'4x400M.Bayrak'!E12</f>
        <v>0</v>
      </c>
      <c r="F579" s="172">
        <f>'4x400M.Bayrak'!F12</f>
        <v>0</v>
      </c>
      <c r="G579" s="173">
        <f>'4x400M.Bayrak'!A12</f>
        <v>5</v>
      </c>
      <c r="H579" s="173" t="s">
        <v>744</v>
      </c>
      <c r="I579" s="173"/>
      <c r="J579" s="167" t="str">
        <f>'YARIŞMA BİLGİLERİ'!$F$21</f>
        <v>ERKEKLER( B1 )</v>
      </c>
      <c r="K579" s="170" t="str">
        <f t="shared" si="14"/>
        <v>BURSA- GÖRME ENGELLİLER TÜRKİYE ŞAMPİYONASI</v>
      </c>
      <c r="L579" s="249">
        <f>'4x400M.Bayrak'!N$4</f>
        <v>42365</v>
      </c>
      <c r="M579" s="171" t="s">
        <v>430</v>
      </c>
    </row>
    <row r="580" spans="1:13" s="163" customFormat="1" ht="26.25" customHeight="1" x14ac:dyDescent="0.2">
      <c r="A580" s="165">
        <v>626</v>
      </c>
      <c r="B580" s="176" t="s">
        <v>742</v>
      </c>
      <c r="C580" s="166">
        <f>'4x400M.Bayrak'!C13</f>
        <v>0</v>
      </c>
      <c r="D580" s="170">
        <f>'4x400M.Bayrak'!D13</f>
        <v>0</v>
      </c>
      <c r="E580" s="170">
        <f>'4x400M.Bayrak'!E13</f>
        <v>0</v>
      </c>
      <c r="F580" s="172">
        <f>'4x400M.Bayrak'!F13</f>
        <v>0</v>
      </c>
      <c r="G580" s="173">
        <f>'4x400M.Bayrak'!A13</f>
        <v>6</v>
      </c>
      <c r="H580" s="173" t="s">
        <v>744</v>
      </c>
      <c r="I580" s="173"/>
      <c r="J580" s="167" t="str">
        <f>'YARIŞMA BİLGİLERİ'!$F$21</f>
        <v>ERKEKLER( B1 )</v>
      </c>
      <c r="K580" s="170" t="str">
        <f t="shared" si="14"/>
        <v>BURSA- GÖRME ENGELLİLER TÜRKİYE ŞAMPİYONASI</v>
      </c>
      <c r="L580" s="249">
        <f>'4x400M.Bayrak'!N$4</f>
        <v>42365</v>
      </c>
      <c r="M580" s="171" t="s">
        <v>430</v>
      </c>
    </row>
    <row r="581" spans="1:13" s="163" customFormat="1" ht="26.25" customHeight="1" x14ac:dyDescent="0.2">
      <c r="A581" s="165">
        <v>627</v>
      </c>
      <c r="B581" s="176" t="s">
        <v>742</v>
      </c>
      <c r="C581" s="166">
        <f>'4x400M.Bayrak'!C14</f>
        <v>0</v>
      </c>
      <c r="D581" s="170">
        <f>'4x400M.Bayrak'!D14</f>
        <v>0</v>
      </c>
      <c r="E581" s="170">
        <f>'4x400M.Bayrak'!E14</f>
        <v>0</v>
      </c>
      <c r="F581" s="172">
        <f>'4x400M.Bayrak'!F14</f>
        <v>0</v>
      </c>
      <c r="G581" s="173">
        <f>'4x400M.Bayrak'!A14</f>
        <v>9</v>
      </c>
      <c r="H581" s="173" t="s">
        <v>744</v>
      </c>
      <c r="I581" s="173"/>
      <c r="J581" s="167" t="str">
        <f>'YARIŞMA BİLGİLERİ'!$F$21</f>
        <v>ERKEKLER( B1 )</v>
      </c>
      <c r="K581" s="170" t="str">
        <f t="shared" si="14"/>
        <v>BURSA- GÖRME ENGELLİLER TÜRKİYE ŞAMPİYONASI</v>
      </c>
      <c r="L581" s="249">
        <f>'4x400M.Bayrak'!N$4</f>
        <v>42365</v>
      </c>
      <c r="M581" s="171" t="s">
        <v>430</v>
      </c>
    </row>
    <row r="582" spans="1:13" s="163" customFormat="1" ht="26.25" customHeight="1" x14ac:dyDescent="0.2">
      <c r="A582" s="165">
        <v>628</v>
      </c>
      <c r="B582" s="176" t="s">
        <v>742</v>
      </c>
      <c r="C582" s="166">
        <f>'4x400M.Bayrak'!C15</f>
        <v>0</v>
      </c>
      <c r="D582" s="170">
        <f>'4x400M.Bayrak'!D15</f>
        <v>0</v>
      </c>
      <c r="E582" s="170">
        <f>'4x400M.Bayrak'!E15</f>
        <v>0</v>
      </c>
      <c r="F582" s="172">
        <f>'4x400M.Bayrak'!F15</f>
        <v>0</v>
      </c>
      <c r="G582" s="173">
        <f>'4x400M.Bayrak'!A15</f>
        <v>10</v>
      </c>
      <c r="H582" s="173" t="s">
        <v>744</v>
      </c>
      <c r="I582" s="173"/>
      <c r="J582" s="167" t="str">
        <f>'YARIŞMA BİLGİLERİ'!$F$21</f>
        <v>ERKEKLER( B1 )</v>
      </c>
      <c r="K582" s="170" t="str">
        <f t="shared" si="14"/>
        <v>BURSA- GÖRME ENGELLİLER TÜRKİYE ŞAMPİYONASI</v>
      </c>
      <c r="L582" s="249">
        <f>'4x400M.Bayrak'!N$4</f>
        <v>42365</v>
      </c>
      <c r="M582" s="171" t="s">
        <v>430</v>
      </c>
    </row>
    <row r="583" spans="1:13" s="163" customFormat="1" ht="26.25" customHeight="1" x14ac:dyDescent="0.2">
      <c r="A583" s="165">
        <v>629</v>
      </c>
      <c r="B583" s="176" t="s">
        <v>742</v>
      </c>
      <c r="C583" s="166">
        <f>'4x400M.Bayrak'!C16</f>
        <v>0</v>
      </c>
      <c r="D583" s="170">
        <f>'4x400M.Bayrak'!D16</f>
        <v>0</v>
      </c>
      <c r="E583" s="170">
        <f>'4x400M.Bayrak'!E16</f>
        <v>0</v>
      </c>
      <c r="F583" s="172">
        <f>'4x400M.Bayrak'!F16</f>
        <v>0</v>
      </c>
      <c r="G583" s="173">
        <f>'4x400M.Bayrak'!A16</f>
        <v>11</v>
      </c>
      <c r="H583" s="173" t="s">
        <v>744</v>
      </c>
      <c r="I583" s="173"/>
      <c r="J583" s="167" t="str">
        <f>'YARIŞMA BİLGİLERİ'!$F$21</f>
        <v>ERKEKLER( B1 )</v>
      </c>
      <c r="K583" s="170" t="str">
        <f t="shared" si="14"/>
        <v>BURSA- GÖRME ENGELLİLER TÜRKİYE ŞAMPİYONASI</v>
      </c>
      <c r="L583" s="249">
        <f>'4x400M.Bayrak'!N$4</f>
        <v>42365</v>
      </c>
      <c r="M583" s="171" t="s">
        <v>430</v>
      </c>
    </row>
    <row r="584" spans="1:13" s="163" customFormat="1" ht="26.25" customHeight="1" x14ac:dyDescent="0.2">
      <c r="A584" s="165">
        <v>630</v>
      </c>
      <c r="B584" s="176" t="s">
        <v>742</v>
      </c>
      <c r="C584" s="166">
        <f>'4x400M.Bayrak'!C17</f>
        <v>0</v>
      </c>
      <c r="D584" s="170">
        <f>'4x400M.Bayrak'!D17</f>
        <v>0</v>
      </c>
      <c r="E584" s="170">
        <f>'4x400M.Bayrak'!E17</f>
        <v>0</v>
      </c>
      <c r="F584" s="172">
        <f>'4x400M.Bayrak'!F17</f>
        <v>0</v>
      </c>
      <c r="G584" s="173">
        <f>'4x400M.Bayrak'!A17</f>
        <v>12</v>
      </c>
      <c r="H584" s="173" t="s">
        <v>744</v>
      </c>
      <c r="I584" s="173"/>
      <c r="J584" s="167" t="str">
        <f>'YARIŞMA BİLGİLERİ'!$F$21</f>
        <v>ERKEKLER( B1 )</v>
      </c>
      <c r="K584" s="170" t="str">
        <f t="shared" si="14"/>
        <v>BURSA- GÖRME ENGELLİLER TÜRKİYE ŞAMPİYONASI</v>
      </c>
      <c r="L584" s="249">
        <f>'4x400M.Bayrak'!N$4</f>
        <v>42365</v>
      </c>
      <c r="M584" s="171" t="s">
        <v>430</v>
      </c>
    </row>
    <row r="585" spans="1:13" s="163" customFormat="1" ht="26.25" customHeight="1" x14ac:dyDescent="0.2">
      <c r="A585" s="165">
        <v>631</v>
      </c>
      <c r="B585" s="176" t="s">
        <v>742</v>
      </c>
      <c r="C585" s="166">
        <f>'4x400M.Bayrak'!C18</f>
        <v>0</v>
      </c>
      <c r="D585" s="170">
        <f>'4x400M.Bayrak'!D18</f>
        <v>0</v>
      </c>
      <c r="E585" s="170">
        <f>'4x400M.Bayrak'!E18</f>
        <v>0</v>
      </c>
      <c r="F585" s="172">
        <f>'4x400M.Bayrak'!F18</f>
        <v>0</v>
      </c>
      <c r="G585" s="173">
        <f>'4x400M.Bayrak'!A18</f>
        <v>13</v>
      </c>
      <c r="H585" s="173" t="s">
        <v>744</v>
      </c>
      <c r="I585" s="173"/>
      <c r="J585" s="167" t="str">
        <f>'YARIŞMA BİLGİLERİ'!$F$21</f>
        <v>ERKEKLER( B1 )</v>
      </c>
      <c r="K585" s="170" t="str">
        <f t="shared" si="14"/>
        <v>BURSA- GÖRME ENGELLİLER TÜRKİYE ŞAMPİYONASI</v>
      </c>
      <c r="L585" s="249">
        <f>'4x400M.Bayrak'!N$4</f>
        <v>42365</v>
      </c>
      <c r="M585" s="171" t="s">
        <v>430</v>
      </c>
    </row>
    <row r="586" spans="1:13" s="163" customFormat="1" ht="26.25" customHeight="1" x14ac:dyDescent="0.2">
      <c r="A586" s="165">
        <v>632</v>
      </c>
      <c r="B586" s="176" t="s">
        <v>742</v>
      </c>
      <c r="C586" s="166">
        <f>'4x400M.Bayrak'!C19</f>
        <v>0</v>
      </c>
      <c r="D586" s="170">
        <f>'4x400M.Bayrak'!D19</f>
        <v>0</v>
      </c>
      <c r="E586" s="170">
        <f>'4x400M.Bayrak'!E19</f>
        <v>0</v>
      </c>
      <c r="F586" s="172">
        <f>'4x400M.Bayrak'!F19</f>
        <v>0</v>
      </c>
      <c r="G586" s="173">
        <f>'4x400M.Bayrak'!A19</f>
        <v>14</v>
      </c>
      <c r="H586" s="173" t="s">
        <v>744</v>
      </c>
      <c r="I586" s="173"/>
      <c r="J586" s="167" t="str">
        <f>'YARIŞMA BİLGİLERİ'!$F$21</f>
        <v>ERKEKLER( B1 )</v>
      </c>
      <c r="K586" s="170" t="str">
        <f t="shared" si="14"/>
        <v>BURSA- GÖRME ENGELLİLER TÜRKİYE ŞAMPİYONASI</v>
      </c>
      <c r="L586" s="249">
        <f>'4x400M.Bayrak'!N$4</f>
        <v>42365</v>
      </c>
      <c r="M586" s="171" t="s">
        <v>430</v>
      </c>
    </row>
    <row r="587" spans="1:13" s="163" customFormat="1" ht="26.25" customHeight="1" x14ac:dyDescent="0.2">
      <c r="A587" s="165">
        <v>633</v>
      </c>
      <c r="B587" s="176" t="s">
        <v>742</v>
      </c>
      <c r="C587" s="166">
        <f>'4x400M.Bayrak'!C20</f>
        <v>0</v>
      </c>
      <c r="D587" s="170">
        <f>'4x400M.Bayrak'!D20</f>
        <v>0</v>
      </c>
      <c r="E587" s="170">
        <f>'4x400M.Bayrak'!E20</f>
        <v>0</v>
      </c>
      <c r="F587" s="172">
        <f>'4x400M.Bayrak'!F20</f>
        <v>0</v>
      </c>
      <c r="G587" s="173">
        <f>'4x400M.Bayrak'!A20</f>
        <v>15</v>
      </c>
      <c r="H587" s="173" t="s">
        <v>744</v>
      </c>
      <c r="I587" s="173"/>
      <c r="J587" s="167" t="str">
        <f>'YARIŞMA BİLGİLERİ'!$F$21</f>
        <v>ERKEKLER( B1 )</v>
      </c>
      <c r="K587" s="170" t="str">
        <f t="shared" si="14"/>
        <v>BURSA- GÖRME ENGELLİLER TÜRKİYE ŞAMPİYONASI</v>
      </c>
      <c r="L587" s="249">
        <f>'4x400M.Bayrak'!N$4</f>
        <v>42365</v>
      </c>
      <c r="M587" s="171" t="s">
        <v>430</v>
      </c>
    </row>
    <row r="588" spans="1:13" s="163" customFormat="1" ht="26.25" customHeight="1" x14ac:dyDescent="0.2">
      <c r="A588" s="165">
        <v>634</v>
      </c>
      <c r="B588" s="176" t="s">
        <v>742</v>
      </c>
      <c r="C588" s="166">
        <f>'4x400M.Bayrak'!C21</f>
        <v>0</v>
      </c>
      <c r="D588" s="170">
        <f>'4x400M.Bayrak'!D21</f>
        <v>0</v>
      </c>
      <c r="E588" s="170">
        <f>'4x400M.Bayrak'!E21</f>
        <v>0</v>
      </c>
      <c r="F588" s="172">
        <f>'4x400M.Bayrak'!F21</f>
        <v>0</v>
      </c>
      <c r="G588" s="173">
        <f>'4x400M.Bayrak'!A21</f>
        <v>16</v>
      </c>
      <c r="H588" s="173" t="s">
        <v>744</v>
      </c>
      <c r="I588" s="173"/>
      <c r="J588" s="167" t="str">
        <f>'YARIŞMA BİLGİLERİ'!$F$21</f>
        <v>ERKEKLER( B1 )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B1 )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B1 )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B1 )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B1 )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B1 )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B1 )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B1 )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B1 )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B1 )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B1 )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B1 )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B1 )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B1 )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B1 )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B1 )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B1 )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B1 )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B1 )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B1 )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B1 )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B1 )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B1 )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B1 )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B1 )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B1 )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B1 )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B1 )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B1 )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B1 )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B1 )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B1 )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B1 )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B1 )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B1 )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B1 )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B1 )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B1 )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B1 )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B1 )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B1 )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B1 )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B1 )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B1 )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B1 )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B1 )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B1 )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B1 )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B1 )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B1 )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B1 )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B1 )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B1 )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B1 )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B1 )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B1 )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B1 )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B1 )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B1 )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B1 )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B1 )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B1 )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B1 )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B1 )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B1 )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B1 )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B1 )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B1 )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B1 )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B1 )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B1 )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B1 )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B1 )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B1 )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B1 )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B1 )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B1 )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B1 )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B1 )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B1 )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B1 )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B1 )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B1 )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B1 )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B1 )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B1 )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B1 )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B1 )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B1 )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B1 )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B1 )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B1 )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B1 )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B1 )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B1 )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B1 )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B1 )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B1 )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B1 )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B1 )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B1 )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B1 )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B1 )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B1 )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B1 )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B1 )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B1 )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B1 )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B1 )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B1 )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B1 )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B1 )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B1 )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B1 )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B1 )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B1 )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B1 )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B1 )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B1 )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B1 )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B1 )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B1 )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B1 )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B1 )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B1 )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B1 )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B1 )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B1 )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B1 )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B1 )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B1 )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B1 )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B1 )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B1 )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B1 )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B1 )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B1 )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B1 )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B1 )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B1 )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B1 )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B1 )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B1 )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B1 )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B1 )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3" t="str">
        <f>'YARIŞMA BİLGİLERİ'!F19</f>
        <v xml:space="preserve"> GÖRME ENGELLİLER TÜRKİYE ŞAMPİYONASI</v>
      </c>
      <c r="B1" s="363"/>
      <c r="C1" s="363"/>
      <c r="D1" s="363"/>
      <c r="E1" s="363"/>
      <c r="F1" s="364"/>
      <c r="G1" s="364"/>
      <c r="H1" s="364"/>
      <c r="I1" s="364"/>
      <c r="J1" s="364"/>
      <c r="K1" s="364"/>
      <c r="L1" s="363"/>
      <c r="M1" s="363"/>
      <c r="N1" s="363"/>
    </row>
    <row r="2" spans="1:14" ht="44.25" customHeight="1" x14ac:dyDescent="0.25">
      <c r="A2" s="365" t="str">
        <f>'YARIŞMA BİLGİLERİ'!F21</f>
        <v>ERKEKLER( B1 )</v>
      </c>
      <c r="B2" s="365"/>
      <c r="C2" s="365"/>
      <c r="D2" s="365"/>
      <c r="E2" s="365"/>
      <c r="F2" s="365"/>
      <c r="G2" s="366" t="s">
        <v>260</v>
      </c>
      <c r="H2" s="366"/>
      <c r="I2" s="208"/>
      <c r="J2" s="208"/>
      <c r="K2" s="367">
        <f ca="1">NOW()</f>
        <v>43209.522223263892</v>
      </c>
      <c r="L2" s="367"/>
      <c r="M2" s="367"/>
      <c r="N2" s="367"/>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735</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735</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735</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735</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735</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735</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735</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735</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735</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735</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735</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735</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735</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735</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735</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735</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735</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735</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735</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735</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735</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735</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735</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735</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735</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735</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736</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736</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736</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736</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736</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736</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736</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736</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736</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736</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736</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736</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736</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736</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736</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736</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736</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737</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737</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737</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737</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737</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737</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737</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737</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737</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737</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737</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737</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737</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737</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737</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737</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737</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737</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737</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737</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737</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737</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737</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737</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737</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737</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K14" sqref="K14"/>
    </sheetView>
  </sheetViews>
  <sheetFormatPr defaultColWidth="9.140625" defaultRowHeight="12.75" x14ac:dyDescent="0.2"/>
  <cols>
    <col min="1" max="1" width="4.85546875" style="28" customWidth="1"/>
    <col min="2" max="2" width="12.7109375" style="28" customWidth="1"/>
    <col min="3" max="3" width="17.28515625" style="21" customWidth="1"/>
    <col min="4" max="4" width="23.140625" style="21" customWidth="1"/>
    <col min="5" max="5" width="40.855468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2.140625" style="28" customWidth="1"/>
    <col min="12" max="12" width="15.140625" style="30" customWidth="1"/>
    <col min="13" max="13" width="28.85546875" style="59" customWidth="1"/>
    <col min="14" max="14" width="39"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79" t="str">
        <f>('YARIŞMA BİLGİLERİ'!A2)</f>
        <v>GÖRME ENGELLİLER SPOR FEDERASYONU                                                                                                                                                                              Türkiye Atletizm Federasyonu
BURSA  Atletizm İl Temsilciliği</v>
      </c>
      <c r="B1" s="379"/>
      <c r="C1" s="379"/>
      <c r="D1" s="379"/>
      <c r="E1" s="379"/>
      <c r="F1" s="379"/>
      <c r="G1" s="379"/>
      <c r="H1" s="379"/>
      <c r="I1" s="379"/>
      <c r="J1" s="379"/>
      <c r="K1" s="379"/>
      <c r="L1" s="379"/>
      <c r="M1" s="379"/>
      <c r="N1" s="379"/>
      <c r="O1" s="379"/>
      <c r="P1" s="379"/>
    </row>
    <row r="2" spans="1:16" s="10" customFormat="1" ht="23.25" customHeight="1" x14ac:dyDescent="0.2">
      <c r="A2" s="380" t="str">
        <f>'YARIŞMA BİLGİLERİ'!F19</f>
        <v xml:space="preserve"> GÖRME ENGELLİLER TÜRKİYE ŞAMPİYONASI</v>
      </c>
      <c r="B2" s="380"/>
      <c r="C2" s="380"/>
      <c r="D2" s="380"/>
      <c r="E2" s="380"/>
      <c r="F2" s="380"/>
      <c r="G2" s="380"/>
      <c r="H2" s="380"/>
      <c r="I2" s="380"/>
      <c r="J2" s="380"/>
      <c r="K2" s="380"/>
      <c r="L2" s="380"/>
      <c r="M2" s="380"/>
      <c r="N2" s="380"/>
      <c r="O2" s="380"/>
      <c r="P2" s="380"/>
    </row>
    <row r="3" spans="1:16" s="12" customFormat="1" ht="35.25" customHeight="1" x14ac:dyDescent="0.2">
      <c r="A3" s="381" t="s">
        <v>279</v>
      </c>
      <c r="B3" s="381"/>
      <c r="C3" s="381"/>
      <c r="D3" s="383" t="str">
        <f>('YARIŞMA PROGRAMI'!D7)</f>
        <v>100 Metre</v>
      </c>
      <c r="E3" s="383"/>
      <c r="F3" s="373" t="str">
        <f>'YARIŞMA PROGRAMI'!E7</f>
        <v>2006-2005-2004DOĞUMLU ERKEK</v>
      </c>
      <c r="G3" s="374"/>
      <c r="H3" s="374"/>
      <c r="I3" s="374"/>
      <c r="J3" s="374"/>
      <c r="K3" s="374"/>
      <c r="L3" s="374"/>
      <c r="M3" s="89"/>
      <c r="N3" s="372" t="str">
        <f>('YARIŞMA PROGRAMI'!F7)</f>
        <v>12-14 YAŞ GRUBU</v>
      </c>
      <c r="O3" s="372"/>
      <c r="P3" s="372"/>
    </row>
    <row r="4" spans="1:16" s="12" customFormat="1" ht="35.25" customHeight="1" x14ac:dyDescent="0.2">
      <c r="A4" s="388" t="s">
        <v>256</v>
      </c>
      <c r="B4" s="388"/>
      <c r="C4" s="388"/>
      <c r="D4" s="382" t="str">
        <f>'YARIŞMA BİLGİLERİ'!F21</f>
        <v>ERKEKLER( B1 )</v>
      </c>
      <c r="E4" s="382"/>
      <c r="F4" s="375"/>
      <c r="G4" s="376"/>
      <c r="H4" s="376"/>
      <c r="I4" s="376"/>
      <c r="J4" s="376"/>
      <c r="K4" s="376"/>
      <c r="L4" s="376"/>
      <c r="M4" s="90" t="s">
        <v>5</v>
      </c>
      <c r="N4" s="377" t="s">
        <v>755</v>
      </c>
      <c r="O4" s="377"/>
      <c r="P4" s="244"/>
    </row>
    <row r="5" spans="1:16" s="10" customFormat="1" ht="16.5" customHeight="1" x14ac:dyDescent="0.2">
      <c r="A5" s="13"/>
      <c r="B5" s="13"/>
      <c r="C5" s="14"/>
      <c r="D5" s="15"/>
      <c r="E5" s="16"/>
      <c r="F5" s="16"/>
      <c r="G5" s="16"/>
      <c r="H5" s="16"/>
      <c r="I5" s="13"/>
      <c r="J5" s="13"/>
      <c r="K5" s="13"/>
      <c r="L5" s="17"/>
      <c r="M5" s="18"/>
      <c r="N5" s="371">
        <f ca="1">NOW()</f>
        <v>43209.522223263892</v>
      </c>
      <c r="O5" s="371"/>
      <c r="P5" s="371"/>
    </row>
    <row r="6" spans="1:16" s="19" customFormat="1" ht="24.75" customHeight="1" x14ac:dyDescent="0.2">
      <c r="A6" s="384" t="s">
        <v>12</v>
      </c>
      <c r="B6" s="385" t="s">
        <v>249</v>
      </c>
      <c r="C6" s="387" t="s">
        <v>273</v>
      </c>
      <c r="D6" s="378" t="s">
        <v>14</v>
      </c>
      <c r="E6" s="378" t="s">
        <v>55</v>
      </c>
      <c r="F6" s="378" t="s">
        <v>15</v>
      </c>
      <c r="G6" s="389" t="s">
        <v>28</v>
      </c>
      <c r="I6" s="368" t="s">
        <v>16</v>
      </c>
      <c r="J6" s="369"/>
      <c r="K6" s="369"/>
      <c r="L6" s="369"/>
      <c r="M6" s="369"/>
      <c r="N6" s="369"/>
      <c r="O6" s="369"/>
      <c r="P6" s="370"/>
    </row>
    <row r="7" spans="1:16" ht="24.75" customHeight="1" x14ac:dyDescent="0.2">
      <c r="A7" s="384"/>
      <c r="B7" s="386"/>
      <c r="C7" s="387"/>
      <c r="D7" s="378"/>
      <c r="E7" s="378"/>
      <c r="F7" s="378"/>
      <c r="G7" s="390"/>
      <c r="H7" s="20"/>
      <c r="I7" s="51" t="s">
        <v>12</v>
      </c>
      <c r="J7" s="48" t="s">
        <v>250</v>
      </c>
      <c r="K7" s="48" t="s">
        <v>249</v>
      </c>
      <c r="L7" s="49" t="s">
        <v>13</v>
      </c>
      <c r="M7" s="50" t="s">
        <v>14</v>
      </c>
      <c r="N7" s="50" t="s">
        <v>55</v>
      </c>
      <c r="O7" s="48" t="s">
        <v>15</v>
      </c>
      <c r="P7" s="48" t="s">
        <v>28</v>
      </c>
    </row>
    <row r="8" spans="1:16" s="19" customFormat="1" ht="43.5" customHeight="1" x14ac:dyDescent="0.2">
      <c r="A8" s="79">
        <v>1</v>
      </c>
      <c r="B8" s="297">
        <v>35</v>
      </c>
      <c r="C8" s="289">
        <v>38486</v>
      </c>
      <c r="D8" s="298" t="s">
        <v>765</v>
      </c>
      <c r="E8" s="299" t="s">
        <v>766</v>
      </c>
      <c r="F8" s="300">
        <v>1790</v>
      </c>
      <c r="G8" s="80"/>
      <c r="H8" s="23"/>
      <c r="I8" s="79">
        <v>1</v>
      </c>
      <c r="J8" s="279" t="s">
        <v>121</v>
      </c>
      <c r="K8" s="80"/>
      <c r="L8" s="138"/>
      <c r="M8" s="280"/>
      <c r="N8" s="280"/>
      <c r="O8" s="281"/>
      <c r="P8" s="80"/>
    </row>
    <row r="9" spans="1:16" s="19" customFormat="1" ht="43.5" customHeight="1" x14ac:dyDescent="0.2">
      <c r="A9" s="79">
        <v>2</v>
      </c>
      <c r="B9" s="297">
        <v>95</v>
      </c>
      <c r="C9" s="289">
        <v>38369</v>
      </c>
      <c r="D9" s="298" t="s">
        <v>763</v>
      </c>
      <c r="E9" s="299" t="s">
        <v>764</v>
      </c>
      <c r="F9" s="300">
        <v>1791</v>
      </c>
      <c r="G9" s="80"/>
      <c r="H9" s="23"/>
      <c r="I9" s="79">
        <v>2</v>
      </c>
      <c r="J9" s="279" t="s">
        <v>122</v>
      </c>
      <c r="K9" s="288">
        <v>47</v>
      </c>
      <c r="L9" s="291">
        <v>38539</v>
      </c>
      <c r="M9" s="292" t="s">
        <v>759</v>
      </c>
      <c r="N9" s="292" t="s">
        <v>760</v>
      </c>
      <c r="O9" s="281">
        <v>2122</v>
      </c>
      <c r="P9" s="80">
        <v>2</v>
      </c>
    </row>
    <row r="10" spans="1:16" s="19" customFormat="1" ht="43.5" customHeight="1" x14ac:dyDescent="0.2">
      <c r="A10" s="79">
        <v>3</v>
      </c>
      <c r="B10" s="297">
        <v>33</v>
      </c>
      <c r="C10" s="289">
        <v>38502</v>
      </c>
      <c r="D10" s="298" t="s">
        <v>769</v>
      </c>
      <c r="E10" s="299" t="s">
        <v>770</v>
      </c>
      <c r="F10" s="300">
        <v>1862</v>
      </c>
      <c r="G10" s="80"/>
      <c r="H10" s="23"/>
      <c r="I10" s="79">
        <v>3</v>
      </c>
      <c r="J10" s="279" t="s">
        <v>123</v>
      </c>
      <c r="K10" s="288"/>
      <c r="L10" s="291"/>
      <c r="M10" s="292"/>
      <c r="N10" s="292"/>
      <c r="O10" s="281"/>
      <c r="P10" s="80"/>
    </row>
    <row r="11" spans="1:16" s="19" customFormat="1" ht="43.5" customHeight="1" x14ac:dyDescent="0.2">
      <c r="A11" s="79">
        <v>4</v>
      </c>
      <c r="B11" s="297">
        <v>46</v>
      </c>
      <c r="C11" s="289">
        <v>38356</v>
      </c>
      <c r="D11" s="298" t="s">
        <v>767</v>
      </c>
      <c r="E11" s="299" t="s">
        <v>768</v>
      </c>
      <c r="F11" s="300">
        <v>1930</v>
      </c>
      <c r="G11" s="80"/>
      <c r="H11" s="23"/>
      <c r="I11" s="79">
        <v>4</v>
      </c>
      <c r="J11" s="279" t="s">
        <v>124</v>
      </c>
      <c r="K11" s="288">
        <v>54</v>
      </c>
      <c r="L11" s="291">
        <v>38680</v>
      </c>
      <c r="M11" s="292" t="s">
        <v>761</v>
      </c>
      <c r="N11" s="292" t="s">
        <v>762</v>
      </c>
      <c r="O11" s="281">
        <v>2470</v>
      </c>
      <c r="P11" s="80">
        <v>3</v>
      </c>
    </row>
    <row r="12" spans="1:16" s="19" customFormat="1" ht="43.5" customHeight="1" x14ac:dyDescent="0.2">
      <c r="A12" s="79">
        <v>5</v>
      </c>
      <c r="B12" s="297">
        <v>47</v>
      </c>
      <c r="C12" s="289">
        <v>38539</v>
      </c>
      <c r="D12" s="298" t="s">
        <v>759</v>
      </c>
      <c r="E12" s="299" t="s">
        <v>760</v>
      </c>
      <c r="F12" s="300">
        <v>2122</v>
      </c>
      <c r="G12" s="80"/>
      <c r="H12" s="23"/>
      <c r="I12" s="79">
        <v>5</v>
      </c>
      <c r="J12" s="279" t="s">
        <v>125</v>
      </c>
      <c r="K12" s="288"/>
      <c r="L12" s="291"/>
      <c r="M12" s="292"/>
      <c r="N12" s="292"/>
      <c r="O12" s="281"/>
      <c r="P12" s="80"/>
    </row>
    <row r="13" spans="1:16" s="19" customFormat="1" ht="43.5" customHeight="1" x14ac:dyDescent="0.2">
      <c r="A13" s="79">
        <v>6</v>
      </c>
      <c r="B13" s="297">
        <v>54</v>
      </c>
      <c r="C13" s="289">
        <v>38680</v>
      </c>
      <c r="D13" s="298" t="s">
        <v>761</v>
      </c>
      <c r="E13" s="299" t="s">
        <v>762</v>
      </c>
      <c r="F13" s="300">
        <v>2470</v>
      </c>
      <c r="G13" s="80"/>
      <c r="H13" s="23"/>
      <c r="I13" s="79">
        <v>6</v>
      </c>
      <c r="J13" s="279" t="s">
        <v>126</v>
      </c>
      <c r="K13" s="288">
        <v>95</v>
      </c>
      <c r="L13" s="291">
        <v>38369</v>
      </c>
      <c r="M13" s="292" t="s">
        <v>763</v>
      </c>
      <c r="N13" s="292" t="s">
        <v>764</v>
      </c>
      <c r="O13" s="281">
        <v>1791</v>
      </c>
      <c r="P13" s="80">
        <v>1</v>
      </c>
    </row>
    <row r="14" spans="1:16" s="19" customFormat="1" ht="43.5" customHeight="1" x14ac:dyDescent="0.2">
      <c r="A14" s="79"/>
      <c r="B14" s="79"/>
      <c r="C14" s="138"/>
      <c r="D14" s="206"/>
      <c r="E14" s="207"/>
      <c r="F14" s="281"/>
      <c r="G14" s="80"/>
      <c r="H14" s="23"/>
      <c r="I14" s="79">
        <v>7</v>
      </c>
      <c r="J14" s="279" t="s">
        <v>246</v>
      </c>
      <c r="K14" s="80"/>
      <c r="L14" s="138"/>
      <c r="M14" s="280"/>
      <c r="N14" s="280"/>
      <c r="O14" s="281"/>
      <c r="P14" s="80"/>
    </row>
    <row r="15" spans="1:16" s="19" customFormat="1" ht="43.5" customHeight="1" x14ac:dyDescent="0.2">
      <c r="A15" s="79"/>
      <c r="B15" s="79"/>
      <c r="C15" s="138"/>
      <c r="D15" s="206"/>
      <c r="E15" s="207"/>
      <c r="F15" s="281"/>
      <c r="G15" s="80"/>
      <c r="H15" s="23"/>
      <c r="I15" s="79">
        <v>8</v>
      </c>
      <c r="J15" s="279" t="s">
        <v>247</v>
      </c>
      <c r="K15" s="80"/>
      <c r="L15" s="138"/>
      <c r="M15" s="280"/>
      <c r="N15" s="280"/>
      <c r="O15" s="281"/>
      <c r="P15" s="26"/>
    </row>
    <row r="16" spans="1:16" s="19" customFormat="1" ht="43.5" customHeight="1" x14ac:dyDescent="0.2">
      <c r="A16" s="79"/>
      <c r="B16" s="79"/>
      <c r="C16" s="138"/>
      <c r="D16" s="206"/>
      <c r="E16" s="207"/>
      <c r="F16" s="281"/>
      <c r="G16" s="80"/>
      <c r="H16" s="23"/>
      <c r="I16" s="368" t="s">
        <v>17</v>
      </c>
      <c r="J16" s="369"/>
      <c r="K16" s="369"/>
      <c r="L16" s="369"/>
      <c r="M16" s="369"/>
      <c r="N16" s="369"/>
      <c r="O16" s="369"/>
      <c r="P16" s="370"/>
    </row>
    <row r="17" spans="1:16" s="19" customFormat="1" ht="43.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43.5" customHeight="1" x14ac:dyDescent="0.2">
      <c r="A18" s="79"/>
      <c r="B18" s="79"/>
      <c r="C18" s="138"/>
      <c r="D18" s="206"/>
      <c r="E18" s="207"/>
      <c r="F18" s="281"/>
      <c r="G18" s="80"/>
      <c r="H18" s="23"/>
      <c r="I18" s="79">
        <v>1</v>
      </c>
      <c r="J18" s="279" t="s">
        <v>127</v>
      </c>
      <c r="K18" s="288"/>
      <c r="L18" s="138"/>
      <c r="M18" s="280"/>
      <c r="N18" s="280"/>
      <c r="O18" s="281"/>
      <c r="P18" s="80"/>
    </row>
    <row r="19" spans="1:16" s="19" customFormat="1" ht="43.5" customHeight="1" x14ac:dyDescent="0.2">
      <c r="A19" s="79"/>
      <c r="B19" s="79"/>
      <c r="C19" s="138"/>
      <c r="D19" s="206"/>
      <c r="E19" s="207"/>
      <c r="F19" s="281"/>
      <c r="G19" s="80"/>
      <c r="H19" s="23"/>
      <c r="I19" s="79">
        <v>2</v>
      </c>
      <c r="J19" s="279" t="s">
        <v>128</v>
      </c>
      <c r="K19" s="288">
        <v>35</v>
      </c>
      <c r="L19" s="291">
        <v>38486</v>
      </c>
      <c r="M19" s="292" t="s">
        <v>765</v>
      </c>
      <c r="N19" s="292" t="s">
        <v>766</v>
      </c>
      <c r="O19" s="281">
        <v>1790</v>
      </c>
      <c r="P19" s="80">
        <v>1</v>
      </c>
    </row>
    <row r="20" spans="1:16" s="19" customFormat="1" ht="43.5" customHeight="1" x14ac:dyDescent="0.2">
      <c r="A20" s="79"/>
      <c r="B20" s="79"/>
      <c r="C20" s="138"/>
      <c r="D20" s="206"/>
      <c r="E20" s="207"/>
      <c r="F20" s="281"/>
      <c r="G20" s="80"/>
      <c r="H20" s="23"/>
      <c r="I20" s="79">
        <v>3</v>
      </c>
      <c r="J20" s="279" t="s">
        <v>129</v>
      </c>
      <c r="K20" s="288"/>
      <c r="L20" s="291"/>
      <c r="M20" s="292"/>
      <c r="N20" s="292"/>
      <c r="O20" s="281"/>
      <c r="P20" s="80"/>
    </row>
    <row r="21" spans="1:16" s="19" customFormat="1" ht="43.5" customHeight="1" x14ac:dyDescent="0.2">
      <c r="A21" s="79"/>
      <c r="B21" s="79"/>
      <c r="C21" s="138"/>
      <c r="D21" s="206"/>
      <c r="E21" s="207"/>
      <c r="F21" s="281"/>
      <c r="G21" s="80"/>
      <c r="H21" s="23"/>
      <c r="I21" s="79">
        <v>4</v>
      </c>
      <c r="J21" s="279" t="s">
        <v>130</v>
      </c>
      <c r="K21" s="288">
        <v>46</v>
      </c>
      <c r="L21" s="291">
        <v>38356</v>
      </c>
      <c r="M21" s="292" t="s">
        <v>767</v>
      </c>
      <c r="N21" s="292" t="s">
        <v>768</v>
      </c>
      <c r="O21" s="281">
        <v>1930</v>
      </c>
      <c r="P21" s="80">
        <v>3</v>
      </c>
    </row>
    <row r="22" spans="1:16" s="19" customFormat="1" ht="43.5" customHeight="1" x14ac:dyDescent="0.2">
      <c r="A22" s="79"/>
      <c r="B22" s="79"/>
      <c r="C22" s="138"/>
      <c r="D22" s="206"/>
      <c r="E22" s="207"/>
      <c r="F22" s="281"/>
      <c r="G22" s="80"/>
      <c r="H22" s="23"/>
      <c r="I22" s="79">
        <v>5</v>
      </c>
      <c r="J22" s="279" t="s">
        <v>131</v>
      </c>
      <c r="K22" s="288"/>
      <c r="L22" s="291"/>
      <c r="M22" s="292"/>
      <c r="N22" s="292"/>
      <c r="O22" s="281"/>
      <c r="P22" s="80"/>
    </row>
    <row r="23" spans="1:16" s="19" customFormat="1" ht="43.5" customHeight="1" x14ac:dyDescent="0.2">
      <c r="A23" s="79"/>
      <c r="B23" s="79"/>
      <c r="C23" s="138"/>
      <c r="D23" s="206"/>
      <c r="E23" s="207"/>
      <c r="F23" s="281"/>
      <c r="G23" s="80"/>
      <c r="H23" s="23"/>
      <c r="I23" s="79">
        <v>6</v>
      </c>
      <c r="J23" s="279" t="s">
        <v>132</v>
      </c>
      <c r="K23" s="288">
        <v>33</v>
      </c>
      <c r="L23" s="291">
        <v>38502</v>
      </c>
      <c r="M23" s="292" t="s">
        <v>769</v>
      </c>
      <c r="N23" s="292" t="s">
        <v>770</v>
      </c>
      <c r="O23" s="281">
        <v>1862</v>
      </c>
      <c r="P23" s="80">
        <v>2</v>
      </c>
    </row>
    <row r="24" spans="1:16" s="19" customFormat="1" ht="43.5" customHeight="1" x14ac:dyDescent="0.2">
      <c r="A24" s="79"/>
      <c r="B24" s="79"/>
      <c r="C24" s="138"/>
      <c r="D24" s="206"/>
      <c r="E24" s="207"/>
      <c r="F24" s="281"/>
      <c r="G24" s="80"/>
      <c r="H24" s="23"/>
      <c r="I24" s="79">
        <v>7</v>
      </c>
      <c r="J24" s="279" t="s">
        <v>261</v>
      </c>
      <c r="K24" s="288"/>
      <c r="L24" s="138"/>
      <c r="M24" s="280"/>
      <c r="N24" s="280"/>
      <c r="O24" s="281"/>
      <c r="P24" s="80"/>
    </row>
    <row r="25" spans="1:16" s="19" customFormat="1" ht="43.5" customHeight="1" x14ac:dyDescent="0.2">
      <c r="A25" s="79"/>
      <c r="B25" s="79"/>
      <c r="C25" s="138"/>
      <c r="D25" s="206"/>
      <c r="E25" s="207"/>
      <c r="F25" s="281"/>
      <c r="G25" s="80"/>
      <c r="H25" s="23"/>
      <c r="I25" s="79">
        <v>8</v>
      </c>
      <c r="J25" s="279" t="s">
        <v>262</v>
      </c>
      <c r="K25" s="80"/>
      <c r="L25" s="138"/>
      <c r="M25" s="280"/>
      <c r="N25" s="280"/>
      <c r="O25" s="281"/>
      <c r="P25" s="80"/>
    </row>
    <row r="26" spans="1:16" s="19" customFormat="1" ht="24.75" hidden="1" customHeight="1" x14ac:dyDescent="0.2">
      <c r="A26" s="79">
        <v>19</v>
      </c>
      <c r="B26" s="79"/>
      <c r="C26" s="138"/>
      <c r="D26" s="206"/>
      <c r="E26" s="207"/>
      <c r="F26" s="281"/>
      <c r="G26" s="80"/>
      <c r="H26" s="23"/>
      <c r="I26" s="368" t="s">
        <v>18</v>
      </c>
      <c r="J26" s="369"/>
      <c r="K26" s="369"/>
      <c r="L26" s="369"/>
      <c r="M26" s="369"/>
      <c r="N26" s="369"/>
      <c r="O26" s="369"/>
      <c r="P26" s="370"/>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8" t="s">
        <v>52</v>
      </c>
      <c r="J36" s="369"/>
      <c r="K36" s="369"/>
      <c r="L36" s="369"/>
      <c r="M36" s="369"/>
      <c r="N36" s="369"/>
      <c r="O36" s="369"/>
      <c r="P36" s="370"/>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8" t="s">
        <v>53</v>
      </c>
      <c r="J46" s="369"/>
      <c r="K46" s="369"/>
      <c r="L46" s="369"/>
      <c r="M46" s="369"/>
      <c r="N46" s="369"/>
      <c r="O46" s="369"/>
      <c r="P46" s="370"/>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8" t="s">
        <v>54</v>
      </c>
      <c r="J56" s="369"/>
      <c r="K56" s="369"/>
      <c r="L56" s="369"/>
      <c r="M56" s="369"/>
      <c r="N56" s="369"/>
      <c r="O56" s="369"/>
      <c r="P56" s="370"/>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1"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1" t="str">
        <f>('YARIŞMA BİLGİLERİ'!A2)</f>
        <v>GÖRME ENGELLİLER SPOR FEDERASYONU                                                                                                                                                                              Türkiye Atletizm Federasyonu
BURSA  Atletizm İl Temsilciliği</v>
      </c>
      <c r="B1" s="391"/>
      <c r="C1" s="391"/>
      <c r="D1" s="391"/>
      <c r="E1" s="391"/>
      <c r="F1" s="391"/>
      <c r="G1" s="391"/>
      <c r="H1" s="391"/>
      <c r="I1" s="391"/>
      <c r="J1" s="391"/>
      <c r="K1" s="391"/>
      <c r="L1" s="391"/>
      <c r="M1" s="391"/>
      <c r="N1" s="391"/>
      <c r="O1" s="391"/>
      <c r="P1" s="391"/>
    </row>
    <row r="2" spans="1:16" s="10" customFormat="1" ht="24.75" customHeight="1" x14ac:dyDescent="0.2">
      <c r="A2" s="392" t="str">
        <f>'YARIŞMA BİLGİLERİ'!F19</f>
        <v xml:space="preserve"> GÖRME ENGELLİLER TÜRKİYE ŞAMPİYONASI</v>
      </c>
      <c r="B2" s="392"/>
      <c r="C2" s="392"/>
      <c r="D2" s="392"/>
      <c r="E2" s="392"/>
      <c r="F2" s="392"/>
      <c r="G2" s="392"/>
      <c r="H2" s="392"/>
      <c r="I2" s="392"/>
      <c r="J2" s="392"/>
      <c r="K2" s="392"/>
      <c r="L2" s="392"/>
      <c r="M2" s="392"/>
      <c r="N2" s="392"/>
      <c r="O2" s="392"/>
      <c r="P2" s="392"/>
    </row>
    <row r="3" spans="1:16" s="12" customFormat="1" ht="24.75" customHeight="1" x14ac:dyDescent="0.2">
      <c r="A3" s="393" t="s">
        <v>279</v>
      </c>
      <c r="B3" s="393"/>
      <c r="C3" s="393"/>
      <c r="D3" s="394" t="s">
        <v>239</v>
      </c>
      <c r="E3" s="394"/>
      <c r="F3" s="395" t="s">
        <v>57</v>
      </c>
      <c r="G3" s="395"/>
      <c r="H3" s="11" t="s">
        <v>251</v>
      </c>
      <c r="I3" s="397" t="str">
        <f>'YARIŞMA PROGRAMI'!E7</f>
        <v>2006-2005-2004DOĞUMLU ERKEK</v>
      </c>
      <c r="J3" s="397"/>
      <c r="K3" s="397"/>
      <c r="L3" s="397"/>
      <c r="M3" s="89" t="s">
        <v>277</v>
      </c>
      <c r="N3" s="396" t="str">
        <f>('YARIŞMA PROGRAMI'!F7)</f>
        <v>12-14 YAŞ GRUBU</v>
      </c>
      <c r="O3" s="396"/>
      <c r="P3" s="396"/>
    </row>
    <row r="4" spans="1:16" s="12" customFormat="1" ht="17.25" customHeight="1" x14ac:dyDescent="0.2">
      <c r="A4" s="398" t="s">
        <v>256</v>
      </c>
      <c r="B4" s="398"/>
      <c r="C4" s="398"/>
      <c r="D4" s="399" t="str">
        <f>'YARIŞMA BİLGİLERİ'!F21</f>
        <v>ERKEKLER( B1 )</v>
      </c>
      <c r="E4" s="399"/>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1">
        <f ca="1">NOW()</f>
        <v>43209.522223263892</v>
      </c>
      <c r="O5" s="371"/>
      <c r="P5" s="371"/>
    </row>
    <row r="6" spans="1:16" s="19" customFormat="1" ht="24.95" customHeight="1" x14ac:dyDescent="0.2">
      <c r="A6" s="384" t="s">
        <v>12</v>
      </c>
      <c r="B6" s="385" t="s">
        <v>249</v>
      </c>
      <c r="C6" s="387" t="s">
        <v>273</v>
      </c>
      <c r="D6" s="378" t="s">
        <v>14</v>
      </c>
      <c r="E6" s="378" t="s">
        <v>55</v>
      </c>
      <c r="F6" s="378" t="s">
        <v>15</v>
      </c>
      <c r="G6" s="389" t="s">
        <v>28</v>
      </c>
      <c r="I6" s="368" t="s">
        <v>455</v>
      </c>
      <c r="J6" s="369"/>
      <c r="K6" s="369"/>
      <c r="L6" s="369"/>
      <c r="M6" s="369"/>
      <c r="N6" s="369"/>
      <c r="O6" s="369"/>
      <c r="P6" s="370"/>
    </row>
    <row r="7" spans="1:16" ht="26.25" customHeight="1" x14ac:dyDescent="0.2">
      <c r="A7" s="384"/>
      <c r="B7" s="386"/>
      <c r="C7" s="387"/>
      <c r="D7" s="378"/>
      <c r="E7" s="378"/>
      <c r="F7" s="378"/>
      <c r="G7" s="390"/>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5"/>
  <sheetViews>
    <sheetView view="pageBreakPreview" zoomScale="90" zoomScaleNormal="100" zoomScaleSheetLayoutView="90" workbookViewId="0">
      <selection activeCell="F13" sqref="F13"/>
    </sheetView>
  </sheetViews>
  <sheetFormatPr defaultColWidth="9.140625" defaultRowHeight="12.75" x14ac:dyDescent="0.2"/>
  <cols>
    <col min="1" max="1" width="4.85546875" style="28" customWidth="1"/>
    <col min="2" max="2" width="9" style="28" customWidth="1"/>
    <col min="3" max="3" width="14.28515625" style="21" customWidth="1"/>
    <col min="4" max="4" width="22.140625" style="55" customWidth="1"/>
    <col min="5" max="5" width="36.57031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0" style="28" customWidth="1"/>
    <col min="12" max="12" width="14.85546875" style="30" customWidth="1"/>
    <col min="13" max="13" width="34.140625" style="59" customWidth="1"/>
    <col min="14" max="14" width="46" style="59" customWidth="1"/>
    <col min="15" max="15" width="12.85546875" style="21" customWidth="1"/>
    <col min="16" max="16" width="7.7109375" style="21" customWidth="1"/>
    <col min="17" max="17" width="5.7109375" style="21" customWidth="1"/>
    <col min="18" max="16384" width="9.140625" style="21"/>
  </cols>
  <sheetData>
    <row r="1" spans="1:16" s="10" customFormat="1" ht="80.25" customHeight="1" x14ac:dyDescent="0.2">
      <c r="A1" s="401" t="str">
        <f>'100 m'!A1:P1</f>
        <v>GÖRME ENGELLİLER SPOR FEDERASYONU                                                                                                                                                                              Türkiye Atletizm Federasyonu
BURSA  Atletizm İl Temsilciliği</v>
      </c>
      <c r="B1" s="401"/>
      <c r="C1" s="401"/>
      <c r="D1" s="401"/>
      <c r="E1" s="401"/>
      <c r="F1" s="401"/>
      <c r="G1" s="401"/>
      <c r="H1" s="401"/>
      <c r="I1" s="401"/>
      <c r="J1" s="401"/>
      <c r="K1" s="401"/>
      <c r="L1" s="401"/>
      <c r="M1" s="401"/>
      <c r="N1" s="401"/>
      <c r="O1" s="401"/>
      <c r="P1" s="401"/>
    </row>
    <row r="2" spans="1:16" s="10" customFormat="1" ht="24.75" customHeight="1" x14ac:dyDescent="0.2">
      <c r="A2" s="392" t="str">
        <f>'100 m'!A2:P2</f>
        <v xml:space="preserve"> GÖRME ENGELLİLER TÜRKİYE ŞAMPİYONASI</v>
      </c>
      <c r="B2" s="392"/>
      <c r="C2" s="392"/>
      <c r="D2" s="392"/>
      <c r="E2" s="392"/>
      <c r="F2" s="392"/>
      <c r="G2" s="392"/>
      <c r="H2" s="392"/>
      <c r="I2" s="392"/>
      <c r="J2" s="392"/>
      <c r="K2" s="392"/>
      <c r="L2" s="392"/>
      <c r="M2" s="392"/>
      <c r="N2" s="392"/>
      <c r="O2" s="392"/>
      <c r="P2" s="392"/>
    </row>
    <row r="3" spans="1:16" s="12" customFormat="1" ht="30" customHeight="1" x14ac:dyDescent="0.2">
      <c r="A3" s="381" t="s">
        <v>279</v>
      </c>
      <c r="B3" s="381"/>
      <c r="C3" s="381"/>
      <c r="D3" s="383" t="s">
        <v>237</v>
      </c>
      <c r="E3" s="383"/>
      <c r="F3" s="402" t="str">
        <f>'YARIŞMA PROGRAMI'!E12</f>
        <v>2006-2005-2004DOĞUMLU ERKEK</v>
      </c>
      <c r="G3" s="403"/>
      <c r="H3" s="403"/>
      <c r="I3" s="403"/>
      <c r="J3" s="403"/>
      <c r="K3" s="403"/>
      <c r="L3" s="403"/>
      <c r="M3" s="89"/>
      <c r="N3" s="372" t="str">
        <f>'YARIŞMA PROGRAMI'!F12</f>
        <v>12-14 YAŞ GRUBU</v>
      </c>
      <c r="O3" s="372"/>
      <c r="P3" s="372"/>
    </row>
    <row r="4" spans="1:16" s="12" customFormat="1" ht="30" customHeight="1" x14ac:dyDescent="0.2">
      <c r="A4" s="388" t="s">
        <v>256</v>
      </c>
      <c r="B4" s="388"/>
      <c r="C4" s="388"/>
      <c r="D4" s="382" t="str">
        <f>'100 m'!D4:E4</f>
        <v>ERKEKLER( B1 )</v>
      </c>
      <c r="E4" s="382"/>
      <c r="F4" s="34"/>
      <c r="G4" s="34"/>
      <c r="H4" s="34"/>
      <c r="I4" s="34"/>
      <c r="J4" s="34"/>
      <c r="K4" s="34"/>
      <c r="L4" s="35"/>
      <c r="M4" s="90" t="s">
        <v>5</v>
      </c>
      <c r="N4" s="404" t="s">
        <v>756</v>
      </c>
      <c r="O4" s="404"/>
      <c r="P4" s="244"/>
    </row>
    <row r="5" spans="1:16" s="10" customFormat="1" ht="13.5" customHeight="1" x14ac:dyDescent="0.2">
      <c r="A5" s="13"/>
      <c r="B5" s="13"/>
      <c r="C5" s="14"/>
      <c r="D5" s="15"/>
      <c r="E5" s="16"/>
      <c r="F5" s="16"/>
      <c r="G5" s="16"/>
      <c r="H5" s="16"/>
      <c r="I5" s="13"/>
      <c r="J5" s="13"/>
      <c r="K5" s="13"/>
      <c r="L5" s="17"/>
      <c r="M5" s="18"/>
      <c r="N5" s="400">
        <v>42355.455562384261</v>
      </c>
      <c r="O5" s="400"/>
      <c r="P5" s="400"/>
    </row>
    <row r="6" spans="1:16" s="19" customFormat="1" ht="18.75" customHeight="1" x14ac:dyDescent="0.2">
      <c r="A6" s="384" t="s">
        <v>12</v>
      </c>
      <c r="B6" s="385" t="s">
        <v>249</v>
      </c>
      <c r="C6" s="387" t="s">
        <v>273</v>
      </c>
      <c r="D6" s="378" t="s">
        <v>14</v>
      </c>
      <c r="E6" s="378" t="s">
        <v>55</v>
      </c>
      <c r="F6" s="378" t="s">
        <v>15</v>
      </c>
      <c r="G6" s="389" t="s">
        <v>28</v>
      </c>
      <c r="I6" s="368" t="s">
        <v>16</v>
      </c>
      <c r="J6" s="369"/>
      <c r="K6" s="369"/>
      <c r="L6" s="369"/>
      <c r="M6" s="369"/>
      <c r="N6" s="369"/>
      <c r="O6" s="369"/>
      <c r="P6" s="370"/>
    </row>
    <row r="7" spans="1:16" ht="26.25" customHeight="1" x14ac:dyDescent="0.2">
      <c r="A7" s="384"/>
      <c r="B7" s="386"/>
      <c r="C7" s="387"/>
      <c r="D7" s="378"/>
      <c r="E7" s="378"/>
      <c r="F7" s="378"/>
      <c r="G7" s="390"/>
      <c r="H7" s="20"/>
      <c r="I7" s="51" t="s">
        <v>508</v>
      </c>
      <c r="J7" s="51" t="s">
        <v>250</v>
      </c>
      <c r="K7" s="51" t="s">
        <v>249</v>
      </c>
      <c r="L7" s="140" t="s">
        <v>13</v>
      </c>
      <c r="M7" s="141" t="s">
        <v>14</v>
      </c>
      <c r="N7" s="141" t="s">
        <v>55</v>
      </c>
      <c r="O7" s="51" t="s">
        <v>15</v>
      </c>
      <c r="P7" s="51" t="s">
        <v>28</v>
      </c>
    </row>
    <row r="8" spans="1:16" s="19" customFormat="1" ht="33.75" customHeight="1" x14ac:dyDescent="0.2">
      <c r="A8" s="22">
        <v>1</v>
      </c>
      <c r="B8" s="301">
        <v>35</v>
      </c>
      <c r="C8" s="138">
        <v>38486</v>
      </c>
      <c r="D8" s="206" t="s">
        <v>765</v>
      </c>
      <c r="E8" s="207" t="s">
        <v>766</v>
      </c>
      <c r="F8" s="302">
        <v>13719</v>
      </c>
      <c r="G8" s="80"/>
      <c r="H8" s="23"/>
      <c r="I8" s="79">
        <v>1</v>
      </c>
      <c r="J8" s="279" t="s">
        <v>59</v>
      </c>
      <c r="K8" s="293"/>
      <c r="L8" s="138"/>
      <c r="M8" s="280"/>
      <c r="N8" s="280" t="s">
        <v>745</v>
      </c>
      <c r="O8" s="139"/>
      <c r="P8" s="80"/>
    </row>
    <row r="9" spans="1:16" s="19" customFormat="1" ht="33.75" customHeight="1" x14ac:dyDescent="0.2">
      <c r="A9" s="22">
        <v>2</v>
      </c>
      <c r="B9" s="301">
        <v>46</v>
      </c>
      <c r="C9" s="138">
        <v>38356</v>
      </c>
      <c r="D9" s="206" t="s">
        <v>767</v>
      </c>
      <c r="E9" s="207" t="s">
        <v>768</v>
      </c>
      <c r="F9" s="302">
        <v>14542</v>
      </c>
      <c r="G9" s="80"/>
      <c r="H9" s="23"/>
      <c r="I9" s="79">
        <v>2</v>
      </c>
      <c r="J9" s="279" t="s">
        <v>61</v>
      </c>
      <c r="K9" s="293">
        <v>47</v>
      </c>
      <c r="L9" s="289">
        <v>38539</v>
      </c>
      <c r="M9" s="290" t="s">
        <v>759</v>
      </c>
      <c r="N9" s="290" t="s">
        <v>760</v>
      </c>
      <c r="O9" s="219">
        <v>15469</v>
      </c>
      <c r="P9" s="80">
        <v>3</v>
      </c>
    </row>
    <row r="10" spans="1:16" s="19" customFormat="1" ht="33.75" customHeight="1" x14ac:dyDescent="0.2">
      <c r="A10" s="22">
        <v>3</v>
      </c>
      <c r="B10" s="301">
        <v>47</v>
      </c>
      <c r="C10" s="138">
        <v>38539</v>
      </c>
      <c r="D10" s="206" t="s">
        <v>759</v>
      </c>
      <c r="E10" s="207" t="s">
        <v>760</v>
      </c>
      <c r="F10" s="302">
        <v>15469</v>
      </c>
      <c r="G10" s="80"/>
      <c r="H10" s="23"/>
      <c r="I10" s="79">
        <v>3</v>
      </c>
      <c r="J10" s="279" t="s">
        <v>62</v>
      </c>
      <c r="K10" s="293"/>
      <c r="L10" s="289"/>
      <c r="M10" s="290"/>
      <c r="N10" s="290" t="s">
        <v>745</v>
      </c>
      <c r="O10" s="139"/>
      <c r="P10" s="80"/>
    </row>
    <row r="11" spans="1:16" s="19" customFormat="1" ht="33.75" customHeight="1" x14ac:dyDescent="0.2">
      <c r="A11" s="22">
        <v>4</v>
      </c>
      <c r="B11" s="301">
        <v>54</v>
      </c>
      <c r="C11" s="138">
        <v>38680</v>
      </c>
      <c r="D11" s="206" t="s">
        <v>761</v>
      </c>
      <c r="E11" s="207" t="s">
        <v>762</v>
      </c>
      <c r="F11" s="302">
        <v>20168</v>
      </c>
      <c r="G11" s="80"/>
      <c r="H11" s="23"/>
      <c r="I11" s="79">
        <v>4</v>
      </c>
      <c r="J11" s="279" t="s">
        <v>63</v>
      </c>
      <c r="K11" s="293">
        <v>54</v>
      </c>
      <c r="L11" s="289">
        <v>38680</v>
      </c>
      <c r="M11" s="290" t="s">
        <v>761</v>
      </c>
      <c r="N11" s="290" t="s">
        <v>762</v>
      </c>
      <c r="O11" s="219">
        <v>20168</v>
      </c>
      <c r="P11" s="80">
        <v>4</v>
      </c>
    </row>
    <row r="12" spans="1:16" s="19" customFormat="1" ht="33.75" customHeight="1" x14ac:dyDescent="0.2">
      <c r="A12" s="22">
        <v>5</v>
      </c>
      <c r="B12" s="79"/>
      <c r="C12" s="138"/>
      <c r="D12" s="206"/>
      <c r="E12" s="207"/>
      <c r="F12" s="303"/>
      <c r="G12" s="80"/>
      <c r="H12" s="23"/>
      <c r="I12" s="79">
        <v>5</v>
      </c>
      <c r="J12" s="279" t="s">
        <v>64</v>
      </c>
      <c r="K12" s="293"/>
      <c r="L12" s="289"/>
      <c r="M12" s="290"/>
      <c r="N12" s="290" t="s">
        <v>745</v>
      </c>
      <c r="O12" s="219"/>
      <c r="P12" s="80"/>
    </row>
    <row r="13" spans="1:16" s="19" customFormat="1" ht="33.75" customHeight="1" x14ac:dyDescent="0.2">
      <c r="A13" s="22">
        <v>6</v>
      </c>
      <c r="B13" s="79"/>
      <c r="C13" s="138"/>
      <c r="D13" s="206"/>
      <c r="E13" s="207"/>
      <c r="F13" s="303"/>
      <c r="G13" s="80"/>
      <c r="H13" s="23"/>
      <c r="I13" s="79">
        <v>6</v>
      </c>
      <c r="J13" s="279"/>
      <c r="K13" s="293">
        <v>35</v>
      </c>
      <c r="L13" s="289">
        <v>38486</v>
      </c>
      <c r="M13" s="290" t="s">
        <v>765</v>
      </c>
      <c r="N13" s="290" t="s">
        <v>766</v>
      </c>
      <c r="O13" s="219">
        <v>13719</v>
      </c>
      <c r="P13" s="80">
        <v>1</v>
      </c>
    </row>
    <row r="14" spans="1:16" s="19" customFormat="1" ht="33.75" customHeight="1" x14ac:dyDescent="0.2">
      <c r="A14" s="22">
        <v>7</v>
      </c>
      <c r="B14" s="79"/>
      <c r="C14" s="138"/>
      <c r="D14" s="206"/>
      <c r="E14" s="207"/>
      <c r="F14" s="139"/>
      <c r="G14" s="80"/>
      <c r="H14" s="23"/>
      <c r="I14" s="79">
        <v>7</v>
      </c>
      <c r="J14" s="279"/>
      <c r="K14" s="293"/>
      <c r="L14" s="289"/>
      <c r="M14" s="290"/>
      <c r="N14" s="290"/>
      <c r="O14" s="219"/>
      <c r="P14" s="80"/>
    </row>
    <row r="15" spans="1:16" s="19" customFormat="1" ht="33.75" customHeight="1" x14ac:dyDescent="0.2">
      <c r="A15" s="22">
        <v>8</v>
      </c>
      <c r="B15" s="79"/>
      <c r="C15" s="138"/>
      <c r="D15" s="206"/>
      <c r="E15" s="207"/>
      <c r="F15" s="139"/>
      <c r="G15" s="80"/>
      <c r="H15" s="23"/>
      <c r="I15" s="79">
        <v>8</v>
      </c>
      <c r="J15" s="279" t="s">
        <v>65</v>
      </c>
      <c r="K15" s="293">
        <v>46</v>
      </c>
      <c r="L15" s="289">
        <v>38356</v>
      </c>
      <c r="M15" s="290" t="s">
        <v>767</v>
      </c>
      <c r="N15" s="290" t="s">
        <v>768</v>
      </c>
      <c r="O15" s="219">
        <v>14542</v>
      </c>
      <c r="P15" s="80">
        <v>2</v>
      </c>
    </row>
    <row r="16" spans="1:16" s="19" customFormat="1" ht="33.75" customHeight="1" x14ac:dyDescent="0.2">
      <c r="A16" s="22">
        <v>9</v>
      </c>
      <c r="B16" s="79"/>
      <c r="C16" s="138"/>
      <c r="D16" s="206"/>
      <c r="E16" s="207"/>
      <c r="F16" s="139"/>
      <c r="G16" s="80"/>
      <c r="H16" s="23"/>
      <c r="I16" s="368" t="s">
        <v>17</v>
      </c>
      <c r="J16" s="369"/>
      <c r="K16" s="369"/>
      <c r="L16" s="369"/>
      <c r="M16" s="369"/>
      <c r="N16" s="369"/>
      <c r="O16" s="369"/>
      <c r="P16" s="370"/>
    </row>
    <row r="17" spans="1:16" s="19" customFormat="1" ht="33.75" customHeight="1" x14ac:dyDescent="0.2">
      <c r="A17" s="22">
        <v>10</v>
      </c>
      <c r="B17" s="79"/>
      <c r="C17" s="138"/>
      <c r="D17" s="206"/>
      <c r="E17" s="207"/>
      <c r="F17" s="139"/>
      <c r="G17" s="80"/>
      <c r="H17" s="23"/>
      <c r="I17" s="51" t="s">
        <v>508</v>
      </c>
      <c r="J17" s="51" t="s">
        <v>250</v>
      </c>
      <c r="K17" s="51" t="s">
        <v>249</v>
      </c>
      <c r="L17" s="140" t="s">
        <v>13</v>
      </c>
      <c r="M17" s="141" t="s">
        <v>14</v>
      </c>
      <c r="N17" s="141" t="s">
        <v>55</v>
      </c>
      <c r="O17" s="51" t="s">
        <v>15</v>
      </c>
      <c r="P17" s="51" t="s">
        <v>28</v>
      </c>
    </row>
    <row r="18" spans="1:16" s="19" customFormat="1" ht="33.75" customHeight="1" x14ac:dyDescent="0.2">
      <c r="A18" s="22">
        <v>11</v>
      </c>
      <c r="B18" s="79"/>
      <c r="C18" s="138"/>
      <c r="D18" s="206"/>
      <c r="E18" s="207"/>
      <c r="F18" s="139"/>
      <c r="G18" s="80"/>
      <c r="H18" s="23"/>
      <c r="I18" s="79">
        <v>1</v>
      </c>
      <c r="J18" s="279" t="s">
        <v>66</v>
      </c>
      <c r="K18" s="80"/>
      <c r="L18" s="138"/>
      <c r="M18" s="280"/>
      <c r="N18" s="280" t="s">
        <v>745</v>
      </c>
      <c r="O18" s="139"/>
      <c r="P18" s="80"/>
    </row>
    <row r="19" spans="1:16" s="19" customFormat="1" ht="33.75" customHeight="1" x14ac:dyDescent="0.2">
      <c r="A19" s="22">
        <v>12</v>
      </c>
      <c r="B19" s="79"/>
      <c r="C19" s="138"/>
      <c r="D19" s="206"/>
      <c r="E19" s="207"/>
      <c r="F19" s="139"/>
      <c r="G19" s="80"/>
      <c r="H19" s="23"/>
      <c r="I19" s="79">
        <v>2</v>
      </c>
      <c r="J19" s="279" t="s">
        <v>60</v>
      </c>
      <c r="K19" s="80"/>
      <c r="L19" s="138"/>
      <c r="M19" s="280"/>
      <c r="N19" s="280" t="s">
        <v>745</v>
      </c>
      <c r="O19" s="139"/>
      <c r="P19" s="80"/>
    </row>
    <row r="20" spans="1:16" s="19" customFormat="1" ht="33.75" customHeight="1" x14ac:dyDescent="0.2">
      <c r="A20" s="22">
        <v>13</v>
      </c>
      <c r="B20" s="79"/>
      <c r="C20" s="138"/>
      <c r="D20" s="206"/>
      <c r="E20" s="207"/>
      <c r="F20" s="139"/>
      <c r="G20" s="80"/>
      <c r="H20" s="23"/>
      <c r="I20" s="79">
        <v>3</v>
      </c>
      <c r="J20" s="279" t="s">
        <v>67</v>
      </c>
      <c r="K20" s="80"/>
      <c r="L20" s="138"/>
      <c r="M20" s="280"/>
      <c r="N20" s="280" t="s">
        <v>745</v>
      </c>
      <c r="O20" s="139"/>
      <c r="P20" s="80"/>
    </row>
    <row r="21" spans="1:16" s="19" customFormat="1" ht="33.75" customHeight="1" x14ac:dyDescent="0.2">
      <c r="A21" s="22">
        <v>14</v>
      </c>
      <c r="B21" s="79"/>
      <c r="C21" s="138"/>
      <c r="D21" s="206"/>
      <c r="E21" s="207"/>
      <c r="F21" s="139"/>
      <c r="G21" s="80"/>
      <c r="H21" s="23"/>
      <c r="I21" s="79">
        <v>4</v>
      </c>
      <c r="J21" s="279" t="s">
        <v>68</v>
      </c>
      <c r="K21" s="80"/>
      <c r="L21" s="138"/>
      <c r="M21" s="280"/>
      <c r="N21" s="280" t="s">
        <v>745</v>
      </c>
      <c r="O21" s="139"/>
      <c r="P21" s="80"/>
    </row>
    <row r="22" spans="1:16" s="19" customFormat="1" ht="33.75" customHeight="1" x14ac:dyDescent="0.2">
      <c r="A22" s="22">
        <v>15</v>
      </c>
      <c r="B22" s="79"/>
      <c r="C22" s="138"/>
      <c r="D22" s="206"/>
      <c r="E22" s="207"/>
      <c r="F22" s="139"/>
      <c r="G22" s="80"/>
      <c r="H22" s="23"/>
      <c r="I22" s="79">
        <v>5</v>
      </c>
      <c r="J22" s="279" t="s">
        <v>69</v>
      </c>
      <c r="K22" s="80"/>
      <c r="L22" s="138"/>
      <c r="M22" s="280"/>
      <c r="N22" s="280" t="s">
        <v>745</v>
      </c>
      <c r="O22" s="139"/>
      <c r="P22" s="80"/>
    </row>
    <row r="23" spans="1:16" s="19" customFormat="1" ht="33.75" customHeight="1" x14ac:dyDescent="0.2">
      <c r="A23" s="22">
        <v>16</v>
      </c>
      <c r="B23" s="79"/>
      <c r="C23" s="138"/>
      <c r="D23" s="206"/>
      <c r="E23" s="207"/>
      <c r="F23" s="139"/>
      <c r="G23" s="80"/>
      <c r="H23" s="23"/>
      <c r="I23" s="79"/>
      <c r="J23" s="279"/>
      <c r="K23" s="80"/>
      <c r="L23" s="138"/>
      <c r="M23" s="280"/>
      <c r="N23" s="280"/>
      <c r="O23" s="139"/>
      <c r="P23" s="80"/>
    </row>
    <row r="24" spans="1:16" s="19" customFormat="1" ht="33.75" customHeight="1" x14ac:dyDescent="0.2">
      <c r="A24" s="22">
        <v>17</v>
      </c>
      <c r="B24" s="79"/>
      <c r="C24" s="138"/>
      <c r="D24" s="206"/>
      <c r="E24" s="207"/>
      <c r="F24" s="139"/>
      <c r="G24" s="80"/>
      <c r="H24" s="23"/>
      <c r="I24" s="79"/>
      <c r="J24" s="279"/>
      <c r="K24" s="80"/>
      <c r="L24" s="138"/>
      <c r="M24" s="280"/>
      <c r="N24" s="280"/>
      <c r="O24" s="139"/>
      <c r="P24" s="80"/>
    </row>
    <row r="25" spans="1:16" s="19" customFormat="1" ht="33.75" customHeight="1" x14ac:dyDescent="0.2">
      <c r="A25" s="22">
        <v>18</v>
      </c>
      <c r="B25" s="79"/>
      <c r="C25" s="138"/>
      <c r="D25" s="206"/>
      <c r="E25" s="207"/>
      <c r="F25" s="139"/>
      <c r="G25" s="80"/>
      <c r="H25" s="23"/>
      <c r="I25" s="79">
        <v>6</v>
      </c>
      <c r="J25" s="279" t="s">
        <v>70</v>
      </c>
      <c r="K25" s="80"/>
      <c r="L25" s="138"/>
      <c r="M25" s="280"/>
      <c r="N25" s="280" t="s">
        <v>745</v>
      </c>
      <c r="O25" s="139"/>
      <c r="P25" s="80"/>
    </row>
    <row r="26" spans="1:16" s="19" customFormat="1" ht="18.75" hidden="1" customHeight="1" x14ac:dyDescent="0.2">
      <c r="A26" s="22">
        <v>15</v>
      </c>
      <c r="B26" s="79"/>
      <c r="C26" s="138"/>
      <c r="D26" s="206"/>
      <c r="E26" s="207"/>
      <c r="F26" s="139"/>
      <c r="G26" s="80"/>
      <c r="H26" s="23"/>
      <c r="I26" s="368" t="s">
        <v>18</v>
      </c>
      <c r="J26" s="369"/>
      <c r="K26" s="369"/>
      <c r="L26" s="369"/>
      <c r="M26" s="369"/>
      <c r="N26" s="369"/>
      <c r="O26" s="369"/>
      <c r="P26" s="370"/>
    </row>
    <row r="27" spans="1:16" s="19" customFormat="1" ht="26.25" hidden="1" customHeight="1" x14ac:dyDescent="0.2">
      <c r="A27" s="22">
        <v>16</v>
      </c>
      <c r="B27" s="79"/>
      <c r="C27" s="138"/>
      <c r="D27" s="206"/>
      <c r="E27" s="207"/>
      <c r="F27" s="139"/>
      <c r="G27" s="80"/>
      <c r="H27" s="23"/>
      <c r="I27" s="51" t="s">
        <v>508</v>
      </c>
      <c r="J27" s="51" t="s">
        <v>250</v>
      </c>
      <c r="K27" s="51" t="s">
        <v>249</v>
      </c>
      <c r="L27" s="140" t="s">
        <v>13</v>
      </c>
      <c r="M27" s="141" t="s">
        <v>14</v>
      </c>
      <c r="N27" s="141" t="s">
        <v>55</v>
      </c>
      <c r="O27" s="51" t="s">
        <v>15</v>
      </c>
      <c r="P27" s="51" t="s">
        <v>28</v>
      </c>
    </row>
    <row r="28" spans="1:16" s="19" customFormat="1" ht="18.75" hidden="1" customHeight="1" x14ac:dyDescent="0.2">
      <c r="A28" s="22">
        <v>17</v>
      </c>
      <c r="B28" s="79"/>
      <c r="C28" s="138"/>
      <c r="D28" s="206"/>
      <c r="E28" s="207"/>
      <c r="F28" s="139"/>
      <c r="G28" s="80"/>
      <c r="H28" s="23"/>
      <c r="I28" s="79">
        <v>1</v>
      </c>
      <c r="J28" s="279" t="s">
        <v>71</v>
      </c>
      <c r="K28" s="80" t="s">
        <v>745</v>
      </c>
      <c r="L28" s="138" t="s">
        <v>745</v>
      </c>
      <c r="M28" s="280" t="s">
        <v>745</v>
      </c>
      <c r="N28" s="280" t="s">
        <v>745</v>
      </c>
      <c r="O28" s="139"/>
      <c r="P28" s="80"/>
    </row>
    <row r="29" spans="1:16" s="19" customFormat="1" ht="18.75" hidden="1" customHeight="1" x14ac:dyDescent="0.2">
      <c r="A29" s="22">
        <v>18</v>
      </c>
      <c r="B29" s="79"/>
      <c r="C29" s="138"/>
      <c r="D29" s="206"/>
      <c r="E29" s="207"/>
      <c r="F29" s="139"/>
      <c r="G29" s="80"/>
      <c r="H29" s="23"/>
      <c r="I29" s="79">
        <v>2</v>
      </c>
      <c r="J29" s="279" t="s">
        <v>72</v>
      </c>
      <c r="K29" s="80" t="s">
        <v>745</v>
      </c>
      <c r="L29" s="138" t="s">
        <v>745</v>
      </c>
      <c r="M29" s="280" t="s">
        <v>745</v>
      </c>
      <c r="N29" s="280" t="s">
        <v>745</v>
      </c>
      <c r="O29" s="139"/>
      <c r="P29" s="80"/>
    </row>
    <row r="30" spans="1:16" s="19" customFormat="1" ht="18.75" hidden="1" customHeight="1" x14ac:dyDescent="0.2">
      <c r="A30" s="22">
        <v>19</v>
      </c>
      <c r="B30" s="79"/>
      <c r="C30" s="138"/>
      <c r="D30" s="206"/>
      <c r="E30" s="207"/>
      <c r="F30" s="139"/>
      <c r="G30" s="80"/>
      <c r="H30" s="23"/>
      <c r="I30" s="79">
        <v>3</v>
      </c>
      <c r="J30" s="279" t="s">
        <v>73</v>
      </c>
      <c r="K30" s="80" t="s">
        <v>745</v>
      </c>
      <c r="L30" s="138" t="s">
        <v>745</v>
      </c>
      <c r="M30" s="280" t="s">
        <v>745</v>
      </c>
      <c r="N30" s="280" t="s">
        <v>745</v>
      </c>
      <c r="O30" s="139"/>
      <c r="P30" s="80"/>
    </row>
    <row r="31" spans="1:16" s="19" customFormat="1" ht="18.75" hidden="1" customHeight="1" x14ac:dyDescent="0.2">
      <c r="A31" s="22">
        <v>20</v>
      </c>
      <c r="B31" s="79"/>
      <c r="C31" s="138"/>
      <c r="D31" s="206"/>
      <c r="E31" s="207"/>
      <c r="F31" s="139"/>
      <c r="G31" s="80"/>
      <c r="H31" s="23"/>
      <c r="I31" s="79">
        <v>4</v>
      </c>
      <c r="J31" s="279" t="s">
        <v>74</v>
      </c>
      <c r="K31" s="80" t="s">
        <v>745</v>
      </c>
      <c r="L31" s="138" t="s">
        <v>745</v>
      </c>
      <c r="M31" s="280" t="s">
        <v>745</v>
      </c>
      <c r="N31" s="280" t="s">
        <v>745</v>
      </c>
      <c r="O31" s="139"/>
      <c r="P31" s="80"/>
    </row>
    <row r="32" spans="1:16" s="19" customFormat="1" ht="18.75" hidden="1" customHeight="1" x14ac:dyDescent="0.2">
      <c r="A32" s="22">
        <v>21</v>
      </c>
      <c r="B32" s="79"/>
      <c r="C32" s="138"/>
      <c r="D32" s="206"/>
      <c r="E32" s="207"/>
      <c r="F32" s="139"/>
      <c r="G32" s="80"/>
      <c r="H32" s="23"/>
      <c r="I32" s="79">
        <v>5</v>
      </c>
      <c r="J32" s="279" t="s">
        <v>75</v>
      </c>
      <c r="K32" s="80" t="s">
        <v>745</v>
      </c>
      <c r="L32" s="138" t="s">
        <v>745</v>
      </c>
      <c r="M32" s="280" t="s">
        <v>745</v>
      </c>
      <c r="N32" s="280" t="s">
        <v>745</v>
      </c>
      <c r="O32" s="139"/>
      <c r="P32" s="80"/>
    </row>
    <row r="33" spans="1:16" s="19" customFormat="1" ht="18.75" hidden="1" customHeight="1" x14ac:dyDescent="0.2">
      <c r="A33" s="22">
        <v>22</v>
      </c>
      <c r="B33" s="79"/>
      <c r="C33" s="138"/>
      <c r="D33" s="206"/>
      <c r="E33" s="207"/>
      <c r="F33" s="139"/>
      <c r="G33" s="80"/>
      <c r="H33" s="23"/>
      <c r="I33" s="79">
        <v>6</v>
      </c>
      <c r="J33" s="279" t="s">
        <v>76</v>
      </c>
      <c r="K33" s="80" t="s">
        <v>745</v>
      </c>
      <c r="L33" s="138" t="s">
        <v>745</v>
      </c>
      <c r="M33" s="280" t="s">
        <v>745</v>
      </c>
      <c r="N33" s="280" t="s">
        <v>745</v>
      </c>
      <c r="O33" s="139"/>
      <c r="P33" s="80"/>
    </row>
    <row r="34" spans="1:16" s="19" customFormat="1" ht="18.75" hidden="1" customHeight="1" x14ac:dyDescent="0.2">
      <c r="A34" s="22">
        <v>23</v>
      </c>
      <c r="B34" s="79"/>
      <c r="C34" s="138"/>
      <c r="D34" s="206"/>
      <c r="E34" s="207"/>
      <c r="F34" s="139"/>
      <c r="G34" s="80"/>
      <c r="H34" s="23"/>
      <c r="I34" s="368" t="s">
        <v>52</v>
      </c>
      <c r="J34" s="369"/>
      <c r="K34" s="369"/>
      <c r="L34" s="369"/>
      <c r="M34" s="369"/>
      <c r="N34" s="369"/>
      <c r="O34" s="369"/>
      <c r="P34" s="370"/>
    </row>
    <row r="35" spans="1:16" s="19" customFormat="1" ht="24" hidden="1" customHeight="1" x14ac:dyDescent="0.2">
      <c r="A35" s="22">
        <v>24</v>
      </c>
      <c r="B35" s="79"/>
      <c r="C35" s="138"/>
      <c r="D35" s="206"/>
      <c r="E35" s="207"/>
      <c r="F35" s="139"/>
      <c r="G35" s="80"/>
      <c r="H35" s="23"/>
      <c r="I35" s="51" t="s">
        <v>508</v>
      </c>
      <c r="J35" s="51" t="s">
        <v>250</v>
      </c>
      <c r="K35" s="51" t="s">
        <v>249</v>
      </c>
      <c r="L35" s="140" t="s">
        <v>13</v>
      </c>
      <c r="M35" s="141" t="s">
        <v>14</v>
      </c>
      <c r="N35" s="141" t="s">
        <v>55</v>
      </c>
      <c r="O35" s="51" t="s">
        <v>15</v>
      </c>
      <c r="P35" s="51" t="s">
        <v>28</v>
      </c>
    </row>
    <row r="36" spans="1:16" s="19" customFormat="1" ht="18.75" hidden="1" customHeight="1" x14ac:dyDescent="0.2">
      <c r="A36" s="22">
        <v>25</v>
      </c>
      <c r="B36" s="79"/>
      <c r="C36" s="138"/>
      <c r="D36" s="206"/>
      <c r="E36" s="207"/>
      <c r="F36" s="139"/>
      <c r="G36" s="80"/>
      <c r="H36" s="23"/>
      <c r="I36" s="79">
        <v>1</v>
      </c>
      <c r="J36" s="279" t="s">
        <v>77</v>
      </c>
      <c r="K36" s="80" t="s">
        <v>745</v>
      </c>
      <c r="L36" s="138" t="s">
        <v>745</v>
      </c>
      <c r="M36" s="280" t="s">
        <v>745</v>
      </c>
      <c r="N36" s="280" t="s">
        <v>745</v>
      </c>
      <c r="O36" s="139"/>
      <c r="P36" s="80"/>
    </row>
    <row r="37" spans="1:16" s="19" customFormat="1" ht="18.75" hidden="1" customHeight="1" x14ac:dyDescent="0.2">
      <c r="A37" s="22">
        <v>26</v>
      </c>
      <c r="B37" s="79"/>
      <c r="C37" s="138"/>
      <c r="D37" s="206"/>
      <c r="E37" s="207"/>
      <c r="F37" s="139"/>
      <c r="G37" s="80"/>
      <c r="H37" s="23"/>
      <c r="I37" s="79">
        <v>2</v>
      </c>
      <c r="J37" s="279" t="s">
        <v>78</v>
      </c>
      <c r="K37" s="80" t="s">
        <v>745</v>
      </c>
      <c r="L37" s="138" t="s">
        <v>745</v>
      </c>
      <c r="M37" s="280" t="s">
        <v>745</v>
      </c>
      <c r="N37" s="280" t="s">
        <v>745</v>
      </c>
      <c r="O37" s="139"/>
      <c r="P37" s="80"/>
    </row>
    <row r="38" spans="1:16" s="19" customFormat="1" ht="18.75" hidden="1" customHeight="1" x14ac:dyDescent="0.2">
      <c r="A38" s="22">
        <v>27</v>
      </c>
      <c r="B38" s="79"/>
      <c r="C38" s="138"/>
      <c r="D38" s="206"/>
      <c r="E38" s="207"/>
      <c r="F38" s="139"/>
      <c r="G38" s="80"/>
      <c r="H38" s="23"/>
      <c r="I38" s="79">
        <v>3</v>
      </c>
      <c r="J38" s="279" t="s">
        <v>79</v>
      </c>
      <c r="K38" s="80" t="s">
        <v>745</v>
      </c>
      <c r="L38" s="138" t="s">
        <v>745</v>
      </c>
      <c r="M38" s="280" t="s">
        <v>745</v>
      </c>
      <c r="N38" s="280" t="s">
        <v>745</v>
      </c>
      <c r="O38" s="139"/>
      <c r="P38" s="80"/>
    </row>
    <row r="39" spans="1:16" s="19" customFormat="1" ht="18.75" hidden="1" customHeight="1" x14ac:dyDescent="0.2">
      <c r="A39" s="22">
        <v>28</v>
      </c>
      <c r="B39" s="79"/>
      <c r="C39" s="138"/>
      <c r="D39" s="206"/>
      <c r="E39" s="207"/>
      <c r="F39" s="139"/>
      <c r="G39" s="80"/>
      <c r="H39" s="23"/>
      <c r="I39" s="79">
        <v>4</v>
      </c>
      <c r="J39" s="279" t="s">
        <v>80</v>
      </c>
      <c r="K39" s="80" t="s">
        <v>745</v>
      </c>
      <c r="L39" s="138" t="s">
        <v>745</v>
      </c>
      <c r="M39" s="280" t="s">
        <v>745</v>
      </c>
      <c r="N39" s="280" t="s">
        <v>745</v>
      </c>
      <c r="O39" s="139"/>
      <c r="P39" s="80"/>
    </row>
    <row r="40" spans="1:16" s="19" customFormat="1" ht="18.75" hidden="1" customHeight="1" x14ac:dyDescent="0.2">
      <c r="A40" s="22">
        <v>29</v>
      </c>
      <c r="B40" s="79"/>
      <c r="C40" s="138"/>
      <c r="D40" s="206"/>
      <c r="E40" s="207"/>
      <c r="F40" s="139"/>
      <c r="G40" s="80"/>
      <c r="H40" s="23"/>
      <c r="I40" s="79">
        <v>5</v>
      </c>
      <c r="J40" s="279" t="s">
        <v>81</v>
      </c>
      <c r="K40" s="80" t="s">
        <v>745</v>
      </c>
      <c r="L40" s="138" t="s">
        <v>745</v>
      </c>
      <c r="M40" s="280" t="s">
        <v>745</v>
      </c>
      <c r="N40" s="280" t="s">
        <v>745</v>
      </c>
      <c r="O40" s="139"/>
      <c r="P40" s="80"/>
    </row>
    <row r="41" spans="1:16" s="19" customFormat="1" ht="18.75" hidden="1" customHeight="1" x14ac:dyDescent="0.2">
      <c r="A41" s="22">
        <v>30</v>
      </c>
      <c r="B41" s="79"/>
      <c r="C41" s="138"/>
      <c r="D41" s="206"/>
      <c r="E41" s="207"/>
      <c r="F41" s="139"/>
      <c r="G41" s="80"/>
      <c r="H41" s="23"/>
      <c r="I41" s="79">
        <v>6</v>
      </c>
      <c r="J41" s="279" t="s">
        <v>82</v>
      </c>
      <c r="K41" s="80" t="s">
        <v>745</v>
      </c>
      <c r="L41" s="138" t="s">
        <v>745</v>
      </c>
      <c r="M41" s="280" t="s">
        <v>745</v>
      </c>
      <c r="N41" s="280" t="s">
        <v>745</v>
      </c>
      <c r="O41" s="139"/>
      <c r="P41" s="80"/>
    </row>
    <row r="42" spans="1:16" s="19" customFormat="1" ht="18.75" hidden="1" customHeight="1" x14ac:dyDescent="0.2">
      <c r="A42" s="22">
        <v>31</v>
      </c>
      <c r="B42" s="79"/>
      <c r="C42" s="138"/>
      <c r="D42" s="206"/>
      <c r="E42" s="207"/>
      <c r="F42" s="139"/>
      <c r="G42" s="80"/>
      <c r="H42" s="23"/>
      <c r="I42" s="368" t="s">
        <v>53</v>
      </c>
      <c r="J42" s="369"/>
      <c r="K42" s="369"/>
      <c r="L42" s="369"/>
      <c r="M42" s="369"/>
      <c r="N42" s="369"/>
      <c r="O42" s="369"/>
      <c r="P42" s="370"/>
    </row>
    <row r="43" spans="1:16" s="19" customFormat="1" ht="24" hidden="1" customHeight="1" x14ac:dyDescent="0.2">
      <c r="A43" s="22">
        <v>32</v>
      </c>
      <c r="B43" s="79"/>
      <c r="C43" s="138"/>
      <c r="D43" s="206"/>
      <c r="E43" s="207"/>
      <c r="F43" s="139"/>
      <c r="G43" s="80"/>
      <c r="H43" s="23"/>
      <c r="I43" s="51" t="s">
        <v>508</v>
      </c>
      <c r="J43" s="51" t="s">
        <v>250</v>
      </c>
      <c r="K43" s="51" t="s">
        <v>249</v>
      </c>
      <c r="L43" s="140" t="s">
        <v>13</v>
      </c>
      <c r="M43" s="141" t="s">
        <v>14</v>
      </c>
      <c r="N43" s="141" t="s">
        <v>55</v>
      </c>
      <c r="O43" s="51" t="s">
        <v>15</v>
      </c>
      <c r="P43" s="51" t="s">
        <v>28</v>
      </c>
    </row>
    <row r="44" spans="1:16" s="19" customFormat="1" ht="18.75" hidden="1" customHeight="1" x14ac:dyDescent="0.2">
      <c r="A44" s="22">
        <v>33</v>
      </c>
      <c r="B44" s="79"/>
      <c r="C44" s="138"/>
      <c r="D44" s="206"/>
      <c r="E44" s="207"/>
      <c r="F44" s="139"/>
      <c r="G44" s="80"/>
      <c r="H44" s="23"/>
      <c r="I44" s="79">
        <v>1</v>
      </c>
      <c r="J44" s="279" t="s">
        <v>83</v>
      </c>
      <c r="K44" s="80" t="s">
        <v>745</v>
      </c>
      <c r="L44" s="138" t="s">
        <v>745</v>
      </c>
      <c r="M44" s="280" t="s">
        <v>745</v>
      </c>
      <c r="N44" s="280" t="s">
        <v>745</v>
      </c>
      <c r="O44" s="139"/>
      <c r="P44" s="80"/>
    </row>
    <row r="45" spans="1:16" s="19" customFormat="1" ht="18.75" hidden="1" customHeight="1" x14ac:dyDescent="0.2">
      <c r="A45" s="22">
        <v>34</v>
      </c>
      <c r="B45" s="79"/>
      <c r="C45" s="138"/>
      <c r="D45" s="206"/>
      <c r="E45" s="207"/>
      <c r="F45" s="139"/>
      <c r="G45" s="80"/>
      <c r="H45" s="23"/>
      <c r="I45" s="79">
        <v>2</v>
      </c>
      <c r="J45" s="279" t="s">
        <v>84</v>
      </c>
      <c r="K45" s="80" t="s">
        <v>745</v>
      </c>
      <c r="L45" s="138" t="s">
        <v>745</v>
      </c>
      <c r="M45" s="280" t="s">
        <v>745</v>
      </c>
      <c r="N45" s="280" t="s">
        <v>745</v>
      </c>
      <c r="O45" s="139"/>
      <c r="P45" s="80"/>
    </row>
    <row r="46" spans="1:16" s="19" customFormat="1" ht="18.75" hidden="1" customHeight="1" x14ac:dyDescent="0.2">
      <c r="A46" s="22">
        <v>35</v>
      </c>
      <c r="B46" s="79"/>
      <c r="C46" s="138"/>
      <c r="D46" s="206"/>
      <c r="E46" s="207"/>
      <c r="F46" s="139"/>
      <c r="G46" s="80"/>
      <c r="H46" s="23"/>
      <c r="I46" s="79">
        <v>3</v>
      </c>
      <c r="J46" s="279" t="s">
        <v>85</v>
      </c>
      <c r="K46" s="80" t="s">
        <v>745</v>
      </c>
      <c r="L46" s="138" t="s">
        <v>745</v>
      </c>
      <c r="M46" s="280" t="s">
        <v>745</v>
      </c>
      <c r="N46" s="280" t="s">
        <v>745</v>
      </c>
      <c r="O46" s="139"/>
      <c r="P46" s="80"/>
    </row>
    <row r="47" spans="1:16" s="19" customFormat="1" ht="18.75" hidden="1" customHeight="1" x14ac:dyDescent="0.2">
      <c r="A47" s="22">
        <v>36</v>
      </c>
      <c r="B47" s="79"/>
      <c r="C47" s="138"/>
      <c r="D47" s="206"/>
      <c r="E47" s="207"/>
      <c r="F47" s="139"/>
      <c r="G47" s="80"/>
      <c r="H47" s="23"/>
      <c r="I47" s="79">
        <v>4</v>
      </c>
      <c r="J47" s="279" t="s">
        <v>86</v>
      </c>
      <c r="K47" s="80" t="s">
        <v>745</v>
      </c>
      <c r="L47" s="138" t="s">
        <v>745</v>
      </c>
      <c r="M47" s="280" t="s">
        <v>745</v>
      </c>
      <c r="N47" s="280" t="s">
        <v>745</v>
      </c>
      <c r="O47" s="139"/>
      <c r="P47" s="80"/>
    </row>
    <row r="48" spans="1:16" s="19" customFormat="1" ht="18.75" hidden="1" customHeight="1" x14ac:dyDescent="0.2">
      <c r="A48" s="22">
        <v>37</v>
      </c>
      <c r="B48" s="79"/>
      <c r="C48" s="138"/>
      <c r="D48" s="206"/>
      <c r="E48" s="207"/>
      <c r="F48" s="139"/>
      <c r="G48" s="80"/>
      <c r="H48" s="23"/>
      <c r="I48" s="79">
        <v>5</v>
      </c>
      <c r="J48" s="279" t="s">
        <v>87</v>
      </c>
      <c r="K48" s="80" t="s">
        <v>745</v>
      </c>
      <c r="L48" s="138" t="s">
        <v>745</v>
      </c>
      <c r="M48" s="280" t="s">
        <v>745</v>
      </c>
      <c r="N48" s="280" t="s">
        <v>745</v>
      </c>
      <c r="O48" s="139"/>
      <c r="P48" s="80"/>
    </row>
    <row r="49" spans="1:16" s="19" customFormat="1" ht="18.75" hidden="1" customHeight="1" x14ac:dyDescent="0.2">
      <c r="A49" s="22">
        <v>38</v>
      </c>
      <c r="B49" s="79"/>
      <c r="C49" s="138"/>
      <c r="D49" s="206"/>
      <c r="E49" s="207"/>
      <c r="F49" s="139"/>
      <c r="G49" s="80"/>
      <c r="H49" s="23"/>
      <c r="I49" s="79">
        <v>6</v>
      </c>
      <c r="J49" s="279" t="s">
        <v>88</v>
      </c>
      <c r="K49" s="80" t="s">
        <v>745</v>
      </c>
      <c r="L49" s="138" t="s">
        <v>745</v>
      </c>
      <c r="M49" s="280" t="s">
        <v>745</v>
      </c>
      <c r="N49" s="280" t="s">
        <v>745</v>
      </c>
      <c r="O49" s="139"/>
      <c r="P49" s="80"/>
    </row>
    <row r="50" spans="1:16" s="19" customFormat="1" ht="18.75" hidden="1" customHeight="1" x14ac:dyDescent="0.2">
      <c r="A50" s="22">
        <v>39</v>
      </c>
      <c r="B50" s="79"/>
      <c r="C50" s="138"/>
      <c r="D50" s="206"/>
      <c r="E50" s="207"/>
      <c r="F50" s="139"/>
      <c r="G50" s="80"/>
      <c r="H50" s="23"/>
      <c r="I50" s="368" t="s">
        <v>54</v>
      </c>
      <c r="J50" s="369"/>
      <c r="K50" s="369"/>
      <c r="L50" s="369"/>
      <c r="M50" s="369"/>
      <c r="N50" s="369"/>
      <c r="O50" s="369"/>
      <c r="P50" s="370"/>
    </row>
    <row r="51" spans="1:16" s="19" customFormat="1" ht="24.75" hidden="1" customHeight="1" x14ac:dyDescent="0.2">
      <c r="A51" s="22">
        <v>40</v>
      </c>
      <c r="B51" s="79"/>
      <c r="C51" s="138"/>
      <c r="D51" s="206"/>
      <c r="E51" s="207"/>
      <c r="F51" s="139"/>
      <c r="G51" s="80"/>
      <c r="H51" s="23"/>
      <c r="I51" s="51" t="s">
        <v>508</v>
      </c>
      <c r="J51" s="51" t="s">
        <v>250</v>
      </c>
      <c r="K51" s="51" t="s">
        <v>249</v>
      </c>
      <c r="L51" s="140" t="s">
        <v>13</v>
      </c>
      <c r="M51" s="141" t="s">
        <v>14</v>
      </c>
      <c r="N51" s="141" t="s">
        <v>55</v>
      </c>
      <c r="O51" s="51" t="s">
        <v>15</v>
      </c>
      <c r="P51" s="51" t="s">
        <v>28</v>
      </c>
    </row>
    <row r="52" spans="1:16" s="19" customFormat="1" ht="18.75" hidden="1" customHeight="1" x14ac:dyDescent="0.2">
      <c r="A52" s="22">
        <v>41</v>
      </c>
      <c r="B52" s="79"/>
      <c r="C52" s="138"/>
      <c r="D52" s="206"/>
      <c r="E52" s="207"/>
      <c r="F52" s="139"/>
      <c r="G52" s="80"/>
      <c r="H52" s="23"/>
      <c r="I52" s="79">
        <v>1</v>
      </c>
      <c r="J52" s="279" t="s">
        <v>89</v>
      </c>
      <c r="K52" s="80" t="s">
        <v>745</v>
      </c>
      <c r="L52" s="138" t="s">
        <v>745</v>
      </c>
      <c r="M52" s="280" t="s">
        <v>745</v>
      </c>
      <c r="N52" s="280" t="s">
        <v>745</v>
      </c>
      <c r="O52" s="139"/>
      <c r="P52" s="80"/>
    </row>
    <row r="53" spans="1:16" s="19" customFormat="1" ht="18.75" hidden="1" customHeight="1" x14ac:dyDescent="0.2">
      <c r="A53" s="22">
        <v>42</v>
      </c>
      <c r="B53" s="79"/>
      <c r="C53" s="138"/>
      <c r="D53" s="206"/>
      <c r="E53" s="207"/>
      <c r="F53" s="139"/>
      <c r="G53" s="80"/>
      <c r="H53" s="23"/>
      <c r="I53" s="79">
        <v>2</v>
      </c>
      <c r="J53" s="279" t="s">
        <v>90</v>
      </c>
      <c r="K53" s="80" t="s">
        <v>745</v>
      </c>
      <c r="L53" s="138" t="s">
        <v>745</v>
      </c>
      <c r="M53" s="280" t="s">
        <v>745</v>
      </c>
      <c r="N53" s="280" t="s">
        <v>745</v>
      </c>
      <c r="O53" s="139"/>
      <c r="P53" s="80"/>
    </row>
    <row r="54" spans="1:16" s="19" customFormat="1" ht="18.75" hidden="1" customHeight="1" x14ac:dyDescent="0.2">
      <c r="A54" s="22">
        <v>43</v>
      </c>
      <c r="B54" s="79"/>
      <c r="C54" s="138"/>
      <c r="D54" s="206"/>
      <c r="E54" s="207"/>
      <c r="F54" s="139"/>
      <c r="G54" s="80"/>
      <c r="H54" s="23"/>
      <c r="I54" s="79">
        <v>3</v>
      </c>
      <c r="J54" s="279" t="s">
        <v>91</v>
      </c>
      <c r="K54" s="80" t="s">
        <v>745</v>
      </c>
      <c r="L54" s="138" t="s">
        <v>745</v>
      </c>
      <c r="M54" s="280" t="s">
        <v>745</v>
      </c>
      <c r="N54" s="280" t="s">
        <v>745</v>
      </c>
      <c r="O54" s="139"/>
      <c r="P54" s="80"/>
    </row>
    <row r="55" spans="1:16" s="19" customFormat="1" ht="18.75" hidden="1" customHeight="1" x14ac:dyDescent="0.2">
      <c r="A55" s="22">
        <v>44</v>
      </c>
      <c r="B55" s="79"/>
      <c r="C55" s="138"/>
      <c r="D55" s="206"/>
      <c r="E55" s="207"/>
      <c r="F55" s="139"/>
      <c r="G55" s="80"/>
      <c r="H55" s="23"/>
      <c r="I55" s="79">
        <v>4</v>
      </c>
      <c r="J55" s="279" t="s">
        <v>92</v>
      </c>
      <c r="K55" s="80" t="s">
        <v>745</v>
      </c>
      <c r="L55" s="138" t="s">
        <v>745</v>
      </c>
      <c r="M55" s="280" t="s">
        <v>745</v>
      </c>
      <c r="N55" s="280" t="s">
        <v>745</v>
      </c>
      <c r="O55" s="139"/>
      <c r="P55" s="80"/>
    </row>
    <row r="56" spans="1:16" s="19" customFormat="1" ht="18.75" hidden="1" customHeight="1" x14ac:dyDescent="0.2">
      <c r="A56" s="22">
        <v>45</v>
      </c>
      <c r="B56" s="79"/>
      <c r="C56" s="138"/>
      <c r="D56" s="206"/>
      <c r="E56" s="207"/>
      <c r="F56" s="139"/>
      <c r="G56" s="80"/>
      <c r="H56" s="23"/>
      <c r="I56" s="79">
        <v>5</v>
      </c>
      <c r="J56" s="279" t="s">
        <v>93</v>
      </c>
      <c r="K56" s="80" t="s">
        <v>745</v>
      </c>
      <c r="L56" s="138" t="s">
        <v>745</v>
      </c>
      <c r="M56" s="280" t="s">
        <v>745</v>
      </c>
      <c r="N56" s="280" t="s">
        <v>745</v>
      </c>
      <c r="O56" s="139"/>
      <c r="P56" s="80"/>
    </row>
    <row r="57" spans="1:16" s="19" customFormat="1" ht="18.75" hidden="1" customHeight="1" x14ac:dyDescent="0.2">
      <c r="A57" s="22">
        <v>46</v>
      </c>
      <c r="B57" s="79"/>
      <c r="C57" s="138"/>
      <c r="D57" s="206"/>
      <c r="E57" s="207"/>
      <c r="F57" s="139"/>
      <c r="G57" s="80"/>
      <c r="H57" s="23"/>
      <c r="I57" s="79">
        <v>6</v>
      </c>
      <c r="J57" s="279" t="s">
        <v>94</v>
      </c>
      <c r="K57" s="80" t="s">
        <v>745</v>
      </c>
      <c r="L57" s="138" t="s">
        <v>745</v>
      </c>
      <c r="M57" s="280" t="s">
        <v>745</v>
      </c>
      <c r="N57" s="280" t="s">
        <v>745</v>
      </c>
      <c r="O57" s="139"/>
      <c r="P57" s="80"/>
    </row>
    <row r="58" spans="1:16" s="19" customFormat="1" ht="18.75" hidden="1" customHeight="1" x14ac:dyDescent="0.2">
      <c r="A58" s="22">
        <v>47</v>
      </c>
      <c r="B58" s="79"/>
      <c r="C58" s="138"/>
      <c r="D58" s="206"/>
      <c r="E58" s="207"/>
      <c r="F58" s="139"/>
      <c r="G58" s="80"/>
      <c r="H58" s="23"/>
      <c r="I58" s="368" t="s">
        <v>56</v>
      </c>
      <c r="J58" s="369"/>
      <c r="K58" s="369"/>
      <c r="L58" s="369"/>
      <c r="M58" s="369"/>
      <c r="N58" s="369"/>
      <c r="O58" s="369"/>
      <c r="P58" s="370"/>
    </row>
    <row r="59" spans="1:16" s="19" customFormat="1" ht="24" hidden="1" customHeight="1" x14ac:dyDescent="0.2">
      <c r="A59" s="22">
        <v>48</v>
      </c>
      <c r="B59" s="79"/>
      <c r="C59" s="138"/>
      <c r="D59" s="206"/>
      <c r="E59" s="207"/>
      <c r="F59" s="139"/>
      <c r="G59" s="80"/>
      <c r="H59" s="23"/>
      <c r="I59" s="51" t="s">
        <v>508</v>
      </c>
      <c r="J59" s="51" t="s">
        <v>250</v>
      </c>
      <c r="K59" s="51" t="s">
        <v>249</v>
      </c>
      <c r="L59" s="140" t="s">
        <v>13</v>
      </c>
      <c r="M59" s="141" t="s">
        <v>14</v>
      </c>
      <c r="N59" s="141" t="s">
        <v>55</v>
      </c>
      <c r="O59" s="51" t="s">
        <v>15</v>
      </c>
      <c r="P59" s="51" t="s">
        <v>28</v>
      </c>
    </row>
    <row r="60" spans="1:16" s="19" customFormat="1" ht="18.75" hidden="1" customHeight="1" x14ac:dyDescent="0.2">
      <c r="A60" s="22">
        <v>49</v>
      </c>
      <c r="B60" s="79"/>
      <c r="C60" s="138"/>
      <c r="D60" s="206"/>
      <c r="E60" s="207"/>
      <c r="F60" s="139"/>
      <c r="G60" s="80"/>
      <c r="H60" s="23"/>
      <c r="I60" s="79">
        <v>1</v>
      </c>
      <c r="J60" s="279" t="s">
        <v>95</v>
      </c>
      <c r="K60" s="80" t="s">
        <v>745</v>
      </c>
      <c r="L60" s="138" t="s">
        <v>745</v>
      </c>
      <c r="M60" s="280" t="s">
        <v>745</v>
      </c>
      <c r="N60" s="280" t="s">
        <v>745</v>
      </c>
      <c r="O60" s="139"/>
      <c r="P60" s="80"/>
    </row>
    <row r="61" spans="1:16" s="19" customFormat="1" ht="18.75" hidden="1" customHeight="1" x14ac:dyDescent="0.2">
      <c r="A61" s="22">
        <v>50</v>
      </c>
      <c r="B61" s="79"/>
      <c r="C61" s="138"/>
      <c r="D61" s="206"/>
      <c r="E61" s="207"/>
      <c r="F61" s="139"/>
      <c r="G61" s="80"/>
      <c r="H61" s="23"/>
      <c r="I61" s="79">
        <v>2</v>
      </c>
      <c r="J61" s="279" t="s">
        <v>96</v>
      </c>
      <c r="K61" s="80" t="s">
        <v>745</v>
      </c>
      <c r="L61" s="138" t="s">
        <v>745</v>
      </c>
      <c r="M61" s="280" t="s">
        <v>745</v>
      </c>
      <c r="N61" s="280" t="s">
        <v>745</v>
      </c>
      <c r="O61" s="139"/>
      <c r="P61" s="80"/>
    </row>
    <row r="62" spans="1:16" s="19" customFormat="1" ht="18.75" hidden="1" customHeight="1" x14ac:dyDescent="0.2">
      <c r="A62" s="22">
        <v>51</v>
      </c>
      <c r="B62" s="79"/>
      <c r="C62" s="138"/>
      <c r="D62" s="206"/>
      <c r="E62" s="207"/>
      <c r="F62" s="139"/>
      <c r="G62" s="80"/>
      <c r="H62" s="23"/>
      <c r="I62" s="79">
        <v>3</v>
      </c>
      <c r="J62" s="279" t="s">
        <v>97</v>
      </c>
      <c r="K62" s="80" t="s">
        <v>745</v>
      </c>
      <c r="L62" s="138" t="s">
        <v>745</v>
      </c>
      <c r="M62" s="280" t="s">
        <v>745</v>
      </c>
      <c r="N62" s="280" t="s">
        <v>745</v>
      </c>
      <c r="O62" s="139"/>
      <c r="P62" s="80"/>
    </row>
    <row r="63" spans="1:16" s="19" customFormat="1" ht="18.75" hidden="1" customHeight="1" x14ac:dyDescent="0.2">
      <c r="A63" s="22">
        <v>52</v>
      </c>
      <c r="B63" s="79"/>
      <c r="C63" s="138"/>
      <c r="D63" s="206"/>
      <c r="E63" s="207"/>
      <c r="F63" s="139"/>
      <c r="G63" s="80"/>
      <c r="H63" s="23"/>
      <c r="I63" s="79">
        <v>4</v>
      </c>
      <c r="J63" s="279" t="s">
        <v>98</v>
      </c>
      <c r="K63" s="80" t="s">
        <v>745</v>
      </c>
      <c r="L63" s="138" t="s">
        <v>745</v>
      </c>
      <c r="M63" s="280" t="s">
        <v>745</v>
      </c>
      <c r="N63" s="280" t="s">
        <v>745</v>
      </c>
      <c r="O63" s="139"/>
      <c r="P63" s="80"/>
    </row>
    <row r="64" spans="1:16" s="19" customFormat="1" ht="18.75" hidden="1" customHeight="1" x14ac:dyDescent="0.2">
      <c r="A64" s="22">
        <v>53</v>
      </c>
      <c r="B64" s="79"/>
      <c r="C64" s="138"/>
      <c r="D64" s="206"/>
      <c r="E64" s="207"/>
      <c r="F64" s="139"/>
      <c r="G64" s="80"/>
      <c r="H64" s="23"/>
      <c r="I64" s="79">
        <v>5</v>
      </c>
      <c r="J64" s="279" t="s">
        <v>99</v>
      </c>
      <c r="K64" s="80" t="s">
        <v>745</v>
      </c>
      <c r="L64" s="138" t="s">
        <v>745</v>
      </c>
      <c r="M64" s="280" t="s">
        <v>745</v>
      </c>
      <c r="N64" s="280" t="s">
        <v>745</v>
      </c>
      <c r="O64" s="139"/>
      <c r="P64" s="80"/>
    </row>
    <row r="65" spans="1:17" s="19" customFormat="1" ht="18.75" hidden="1" customHeight="1" x14ac:dyDescent="0.2">
      <c r="A65" s="22">
        <v>54</v>
      </c>
      <c r="B65" s="79"/>
      <c r="C65" s="138"/>
      <c r="D65" s="206"/>
      <c r="E65" s="207"/>
      <c r="F65" s="139"/>
      <c r="G65" s="80"/>
      <c r="H65" s="23"/>
      <c r="I65" s="79">
        <v>6</v>
      </c>
      <c r="J65" s="279" t="s">
        <v>100</v>
      </c>
      <c r="K65" s="80" t="s">
        <v>745</v>
      </c>
      <c r="L65" s="138" t="s">
        <v>745</v>
      </c>
      <c r="M65" s="280" t="s">
        <v>745</v>
      </c>
      <c r="N65" s="280" t="s">
        <v>745</v>
      </c>
      <c r="O65" s="139"/>
      <c r="P65" s="80"/>
    </row>
    <row r="66" spans="1:17" s="19" customFormat="1" ht="18.75" hidden="1" customHeight="1" x14ac:dyDescent="0.2">
      <c r="A66" s="22">
        <v>55</v>
      </c>
      <c r="B66" s="79"/>
      <c r="C66" s="138"/>
      <c r="D66" s="206"/>
      <c r="E66" s="207"/>
      <c r="F66" s="139"/>
      <c r="G66" s="80"/>
      <c r="H66" s="23"/>
      <c r="I66" s="368" t="s">
        <v>274</v>
      </c>
      <c r="J66" s="369"/>
      <c r="K66" s="369"/>
      <c r="L66" s="369"/>
      <c r="M66" s="369"/>
      <c r="N66" s="369"/>
      <c r="O66" s="369"/>
      <c r="P66" s="370"/>
    </row>
    <row r="67" spans="1:17" s="19" customFormat="1" ht="24.75" hidden="1" customHeight="1" x14ac:dyDescent="0.2">
      <c r="A67" s="22">
        <v>56</v>
      </c>
      <c r="B67" s="79"/>
      <c r="C67" s="138"/>
      <c r="D67" s="206"/>
      <c r="E67" s="207"/>
      <c r="F67" s="139"/>
      <c r="G67" s="80"/>
      <c r="H67" s="23"/>
      <c r="I67" s="51" t="s">
        <v>508</v>
      </c>
      <c r="J67" s="51" t="s">
        <v>250</v>
      </c>
      <c r="K67" s="51" t="s">
        <v>249</v>
      </c>
      <c r="L67" s="140" t="s">
        <v>13</v>
      </c>
      <c r="M67" s="141" t="s">
        <v>14</v>
      </c>
      <c r="N67" s="141" t="s">
        <v>55</v>
      </c>
      <c r="O67" s="51" t="s">
        <v>15</v>
      </c>
      <c r="P67" s="51" t="s">
        <v>28</v>
      </c>
    </row>
    <row r="68" spans="1:17" s="19" customFormat="1" ht="18.75" hidden="1" customHeight="1" x14ac:dyDescent="0.2">
      <c r="A68" s="22">
        <v>57</v>
      </c>
      <c r="B68" s="79"/>
      <c r="C68" s="138"/>
      <c r="D68" s="206"/>
      <c r="E68" s="207"/>
      <c r="F68" s="139"/>
      <c r="G68" s="80"/>
      <c r="H68" s="23"/>
      <c r="I68" s="79">
        <v>1</v>
      </c>
      <c r="J68" s="279" t="s">
        <v>378</v>
      </c>
      <c r="K68" s="80" t="s">
        <v>745</v>
      </c>
      <c r="L68" s="138" t="s">
        <v>745</v>
      </c>
      <c r="M68" s="280" t="s">
        <v>745</v>
      </c>
      <c r="N68" s="280" t="s">
        <v>745</v>
      </c>
      <c r="O68" s="139"/>
      <c r="P68" s="80"/>
    </row>
    <row r="69" spans="1:17" s="19" customFormat="1" ht="18.75" hidden="1" customHeight="1" x14ac:dyDescent="0.2">
      <c r="A69" s="22">
        <v>58</v>
      </c>
      <c r="B69" s="79"/>
      <c r="C69" s="138"/>
      <c r="D69" s="206"/>
      <c r="E69" s="207"/>
      <c r="F69" s="139"/>
      <c r="G69" s="80"/>
      <c r="H69" s="23"/>
      <c r="I69" s="79">
        <v>2</v>
      </c>
      <c r="J69" s="279" t="s">
        <v>379</v>
      </c>
      <c r="K69" s="80" t="s">
        <v>745</v>
      </c>
      <c r="L69" s="138" t="s">
        <v>745</v>
      </c>
      <c r="M69" s="280" t="s">
        <v>745</v>
      </c>
      <c r="N69" s="280" t="s">
        <v>745</v>
      </c>
      <c r="O69" s="139"/>
      <c r="P69" s="80"/>
    </row>
    <row r="70" spans="1:17" s="19" customFormat="1" ht="18.75" hidden="1" customHeight="1" x14ac:dyDescent="0.2">
      <c r="A70" s="22">
        <v>59</v>
      </c>
      <c r="B70" s="79"/>
      <c r="C70" s="138"/>
      <c r="D70" s="206"/>
      <c r="E70" s="207"/>
      <c r="F70" s="139"/>
      <c r="G70" s="80"/>
      <c r="H70" s="23"/>
      <c r="I70" s="79">
        <v>3</v>
      </c>
      <c r="J70" s="279" t="s">
        <v>380</v>
      </c>
      <c r="K70" s="80" t="s">
        <v>745</v>
      </c>
      <c r="L70" s="138" t="s">
        <v>745</v>
      </c>
      <c r="M70" s="280" t="s">
        <v>745</v>
      </c>
      <c r="N70" s="280" t="s">
        <v>745</v>
      </c>
      <c r="O70" s="139"/>
      <c r="P70" s="80"/>
    </row>
    <row r="71" spans="1:17" s="19" customFormat="1" ht="18.75" hidden="1" customHeight="1" x14ac:dyDescent="0.2">
      <c r="A71" s="22">
        <v>60</v>
      </c>
      <c r="B71" s="79"/>
      <c r="C71" s="138"/>
      <c r="D71" s="206"/>
      <c r="E71" s="207"/>
      <c r="F71" s="139"/>
      <c r="G71" s="80"/>
      <c r="H71" s="23"/>
      <c r="I71" s="79">
        <v>4</v>
      </c>
      <c r="J71" s="279" t="s">
        <v>381</v>
      </c>
      <c r="K71" s="80" t="s">
        <v>745</v>
      </c>
      <c r="L71" s="138" t="s">
        <v>745</v>
      </c>
      <c r="M71" s="280" t="s">
        <v>745</v>
      </c>
      <c r="N71" s="280" t="s">
        <v>745</v>
      </c>
      <c r="O71" s="139"/>
      <c r="P71" s="80"/>
    </row>
    <row r="72" spans="1:17" s="19" customFormat="1" ht="18.75" hidden="1" customHeight="1" x14ac:dyDescent="0.2">
      <c r="A72" s="22">
        <v>61</v>
      </c>
      <c r="B72" s="79"/>
      <c r="C72" s="138"/>
      <c r="D72" s="206"/>
      <c r="E72" s="207"/>
      <c r="F72" s="139"/>
      <c r="G72" s="80"/>
      <c r="H72" s="23"/>
      <c r="I72" s="79">
        <v>5</v>
      </c>
      <c r="J72" s="279" t="s">
        <v>382</v>
      </c>
      <c r="K72" s="80" t="s">
        <v>745</v>
      </c>
      <c r="L72" s="138" t="s">
        <v>745</v>
      </c>
      <c r="M72" s="280" t="s">
        <v>745</v>
      </c>
      <c r="N72" s="280" t="s">
        <v>745</v>
      </c>
      <c r="O72" s="139"/>
      <c r="P72" s="80"/>
    </row>
    <row r="73" spans="1:17" s="19" customFormat="1" ht="18.75" hidden="1" customHeight="1" x14ac:dyDescent="0.2">
      <c r="A73" s="22">
        <v>62</v>
      </c>
      <c r="B73" s="79"/>
      <c r="C73" s="138"/>
      <c r="D73" s="206"/>
      <c r="E73" s="207"/>
      <c r="F73" s="139"/>
      <c r="G73" s="80"/>
      <c r="H73" s="23"/>
      <c r="I73" s="79">
        <v>6</v>
      </c>
      <c r="J73" s="279" t="s">
        <v>383</v>
      </c>
      <c r="K73" s="80" t="s">
        <v>745</v>
      </c>
      <c r="L73" s="138" t="s">
        <v>745</v>
      </c>
      <c r="M73" s="280" t="s">
        <v>745</v>
      </c>
      <c r="N73" s="280" t="s">
        <v>745</v>
      </c>
      <c r="O73" s="139"/>
      <c r="P73" s="80"/>
    </row>
    <row r="74" spans="1:17" ht="7.5" customHeight="1" x14ac:dyDescent="0.2">
      <c r="A74" s="37"/>
      <c r="B74" s="37"/>
      <c r="C74" s="38"/>
      <c r="D74" s="60"/>
      <c r="E74" s="39"/>
      <c r="F74" s="40"/>
      <c r="G74" s="41"/>
      <c r="I74" s="42"/>
      <c r="J74" s="43"/>
      <c r="K74" s="44"/>
      <c r="L74" s="45"/>
      <c r="M74" s="56"/>
      <c r="N74" s="56"/>
      <c r="O74" s="46"/>
      <c r="P74" s="44"/>
    </row>
    <row r="75" spans="1:17" ht="14.25" customHeight="1" x14ac:dyDescent="0.2">
      <c r="A75" s="31" t="s">
        <v>19</v>
      </c>
      <c r="B75" s="31"/>
      <c r="C75" s="31"/>
      <c r="D75" s="61"/>
      <c r="E75" s="54" t="s">
        <v>0</v>
      </c>
      <c r="F75" s="47" t="s">
        <v>1</v>
      </c>
      <c r="G75" s="28"/>
      <c r="H75" s="32" t="s">
        <v>2</v>
      </c>
      <c r="I75" s="32"/>
      <c r="J75" s="32"/>
      <c r="K75" s="32"/>
      <c r="M75" s="57" t="s">
        <v>3</v>
      </c>
      <c r="N75" s="58" t="s">
        <v>3</v>
      </c>
      <c r="O75" s="28" t="s">
        <v>3</v>
      </c>
      <c r="P75" s="31"/>
      <c r="Q75" s="33"/>
    </row>
  </sheetData>
  <autoFilter ref="B6:G7"/>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42:P42"/>
    <mergeCell ref="I50:P50"/>
    <mergeCell ref="I58:P58"/>
    <mergeCell ref="I66:P66"/>
    <mergeCell ref="G6:G7"/>
    <mergeCell ref="I6:P6"/>
    <mergeCell ref="I16:P16"/>
    <mergeCell ref="I26:P26"/>
    <mergeCell ref="I34:P34"/>
  </mergeCells>
  <conditionalFormatting sqref="F12:F73">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15" t="s">
        <v>245</v>
      </c>
      <c r="B1" s="415"/>
      <c r="C1" s="415"/>
      <c r="D1" s="415"/>
      <c r="E1" s="415"/>
      <c r="F1" s="415"/>
      <c r="G1" s="415"/>
      <c r="H1" s="415"/>
      <c r="I1" s="415"/>
      <c r="J1" s="415"/>
      <c r="K1" s="415"/>
      <c r="L1" s="415"/>
      <c r="M1" s="415"/>
      <c r="N1" s="415"/>
      <c r="O1" s="415"/>
    </row>
    <row r="2" spans="1:16" ht="25.5" customHeight="1" x14ac:dyDescent="0.2">
      <c r="A2" s="416" t="s">
        <v>738</v>
      </c>
      <c r="B2" s="416"/>
      <c r="C2" s="416"/>
      <c r="D2" s="416"/>
      <c r="E2" s="416"/>
      <c r="F2" s="416"/>
      <c r="G2" s="416"/>
      <c r="H2" s="416"/>
      <c r="I2" s="416"/>
      <c r="J2" s="416"/>
      <c r="K2" s="416"/>
      <c r="L2" s="416"/>
      <c r="M2" s="416"/>
      <c r="N2" s="416"/>
      <c r="O2" s="416"/>
    </row>
    <row r="3" spans="1:16" s="4" customFormat="1" ht="24.75" customHeight="1" x14ac:dyDescent="0.2">
      <c r="A3" s="418" t="s">
        <v>279</v>
      </c>
      <c r="B3" s="418"/>
      <c r="C3" s="418"/>
      <c r="D3" s="417" t="s">
        <v>242</v>
      </c>
      <c r="E3" s="417"/>
      <c r="F3" s="105" t="s">
        <v>275</v>
      </c>
      <c r="G3" s="413" t="s">
        <v>734</v>
      </c>
      <c r="H3" s="413"/>
      <c r="I3" s="413"/>
      <c r="J3" s="263"/>
      <c r="K3" s="263"/>
      <c r="L3" s="261" t="s">
        <v>451</v>
      </c>
      <c r="M3" s="413" t="s">
        <v>596</v>
      </c>
      <c r="N3" s="413"/>
      <c r="O3" s="413"/>
    </row>
    <row r="4" spans="1:16" s="4" customFormat="1" ht="17.25" customHeight="1" x14ac:dyDescent="0.2">
      <c r="A4" s="408" t="s">
        <v>280</v>
      </c>
      <c r="B4" s="408"/>
      <c r="C4" s="408"/>
      <c r="D4" s="414" t="s">
        <v>590</v>
      </c>
      <c r="E4" s="414"/>
      <c r="F4" s="408"/>
      <c r="G4" s="408"/>
      <c r="H4" s="408"/>
      <c r="I4" s="408"/>
      <c r="J4" s="264"/>
      <c r="K4" s="408" t="s">
        <v>278</v>
      </c>
      <c r="L4" s="408"/>
      <c r="M4" s="410">
        <v>42364</v>
      </c>
      <c r="N4" s="410"/>
      <c r="O4" s="247">
        <v>0.625</v>
      </c>
    </row>
    <row r="5" spans="1:16" ht="18.75" customHeight="1" x14ac:dyDescent="0.2">
      <c r="A5" s="5"/>
      <c r="B5" s="5"/>
      <c r="C5" s="5"/>
      <c r="D5" s="9"/>
      <c r="E5" s="6"/>
      <c r="F5" s="7"/>
      <c r="G5" s="8"/>
      <c r="H5" s="8"/>
      <c r="I5" s="8"/>
      <c r="J5" s="8"/>
      <c r="K5" s="8"/>
      <c r="L5" s="8"/>
      <c r="M5" s="8"/>
      <c r="N5" s="371"/>
      <c r="O5" s="371"/>
    </row>
    <row r="6" spans="1:16" ht="15.75" x14ac:dyDescent="0.2">
      <c r="A6" s="411" t="s">
        <v>6</v>
      </c>
      <c r="B6" s="411"/>
      <c r="C6" s="407" t="s">
        <v>248</v>
      </c>
      <c r="D6" s="407" t="s">
        <v>282</v>
      </c>
      <c r="E6" s="411" t="s">
        <v>7</v>
      </c>
      <c r="F6" s="411" t="s">
        <v>55</v>
      </c>
      <c r="G6" s="412" t="s">
        <v>44</v>
      </c>
      <c r="H6" s="412"/>
      <c r="I6" s="412"/>
      <c r="J6" s="412"/>
      <c r="K6" s="412"/>
      <c r="L6" s="412"/>
      <c r="M6" s="412"/>
      <c r="N6" s="409" t="s">
        <v>8</v>
      </c>
      <c r="O6" s="409" t="s">
        <v>452</v>
      </c>
    </row>
    <row r="7" spans="1:16" ht="21.75" customHeight="1" x14ac:dyDescent="0.2">
      <c r="A7" s="411"/>
      <c r="B7" s="411"/>
      <c r="C7" s="407"/>
      <c r="D7" s="407"/>
      <c r="E7" s="411"/>
      <c r="F7" s="411"/>
      <c r="G7" s="108">
        <v>1</v>
      </c>
      <c r="H7" s="108">
        <v>2</v>
      </c>
      <c r="I7" s="108">
        <v>3</v>
      </c>
      <c r="J7" s="266" t="s">
        <v>453</v>
      </c>
      <c r="K7" s="262">
        <v>4</v>
      </c>
      <c r="L7" s="262">
        <v>5</v>
      </c>
      <c r="M7" s="108">
        <v>6</v>
      </c>
      <c r="N7" s="409"/>
      <c r="O7" s="409"/>
    </row>
    <row r="8" spans="1:16" s="95" customFormat="1" ht="24" customHeight="1" x14ac:dyDescent="0.2">
      <c r="A8" s="109">
        <v>1</v>
      </c>
      <c r="B8" s="110" t="s">
        <v>283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284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285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286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287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288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289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290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291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292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293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294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295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296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297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298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299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300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301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302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303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304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305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306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307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308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309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310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311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312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313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314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315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316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317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318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319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320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321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322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5" t="s">
        <v>4</v>
      </c>
      <c r="B49" s="405"/>
      <c r="C49" s="405"/>
      <c r="D49" s="405"/>
      <c r="E49" s="101" t="s">
        <v>0</v>
      </c>
      <c r="F49" s="101" t="s">
        <v>1</v>
      </c>
      <c r="G49" s="406" t="s">
        <v>2</v>
      </c>
      <c r="H49" s="406"/>
      <c r="I49" s="406"/>
      <c r="J49" s="406"/>
      <c r="K49" s="406"/>
      <c r="L49" s="406"/>
      <c r="M49" s="406"/>
      <c r="N49" s="406" t="s">
        <v>3</v>
      </c>
      <c r="O49" s="406"/>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28" t="s">
        <v>245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c r="BO1" s="428"/>
      <c r="BP1" s="428"/>
      <c r="BQ1" s="428"/>
    </row>
    <row r="2" spans="1:69" s="10" customFormat="1" ht="36.75" customHeight="1" x14ac:dyDescent="0.2">
      <c r="A2" s="429" t="s">
        <v>738</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29"/>
      <c r="BO2" s="429"/>
      <c r="BP2" s="429"/>
      <c r="BQ2" s="429"/>
    </row>
    <row r="3" spans="1:69" s="77" customFormat="1" ht="23.25" customHeight="1" x14ac:dyDescent="0.2">
      <c r="A3" s="430" t="s">
        <v>279</v>
      </c>
      <c r="B3" s="430"/>
      <c r="C3" s="430"/>
      <c r="D3" s="430"/>
      <c r="E3" s="431" t="s">
        <v>236</v>
      </c>
      <c r="F3" s="431"/>
      <c r="G3" s="75"/>
      <c r="H3" s="75"/>
      <c r="I3" s="75"/>
      <c r="J3" s="75"/>
      <c r="K3" s="75"/>
      <c r="L3" s="75"/>
      <c r="M3" s="75"/>
      <c r="N3" s="75"/>
      <c r="O3" s="75"/>
      <c r="P3" s="75"/>
      <c r="Q3" s="75"/>
      <c r="R3" s="75"/>
      <c r="S3" s="75"/>
      <c r="T3" s="75"/>
      <c r="U3" s="432"/>
      <c r="V3" s="432"/>
      <c r="W3" s="432"/>
      <c r="X3" s="432"/>
      <c r="Y3" s="75"/>
      <c r="Z3" s="75"/>
      <c r="AA3" s="430" t="s">
        <v>275</v>
      </c>
      <c r="AB3" s="430"/>
      <c r="AC3" s="430"/>
      <c r="AD3" s="430"/>
      <c r="AE3" s="430"/>
      <c r="AF3" s="433" t="s">
        <v>593</v>
      </c>
      <c r="AG3" s="433"/>
      <c r="AH3" s="433"/>
      <c r="AI3" s="433"/>
      <c r="AJ3" s="433"/>
      <c r="AK3" s="75"/>
      <c r="AL3" s="75"/>
      <c r="AM3" s="75"/>
      <c r="AN3" s="75"/>
      <c r="AO3" s="75"/>
      <c r="AP3" s="75"/>
      <c r="AQ3" s="75"/>
      <c r="AR3" s="76"/>
      <c r="AS3" s="76"/>
      <c r="AT3" s="76"/>
      <c r="AU3" s="76"/>
      <c r="AV3" s="76"/>
      <c r="AW3" s="430" t="s">
        <v>277</v>
      </c>
      <c r="AX3" s="430"/>
      <c r="AY3" s="430"/>
      <c r="AZ3" s="430"/>
      <c r="BA3" s="430"/>
      <c r="BB3" s="430"/>
      <c r="BC3" s="433" t="s">
        <v>597</v>
      </c>
      <c r="BD3" s="433"/>
      <c r="BE3" s="433"/>
      <c r="BF3" s="433"/>
      <c r="BG3" s="433"/>
      <c r="BH3" s="433"/>
      <c r="BI3" s="433"/>
      <c r="BJ3" s="433"/>
      <c r="BK3" s="433"/>
      <c r="BL3" s="433"/>
      <c r="BM3" s="433"/>
      <c r="BN3" s="433"/>
      <c r="BO3" s="433"/>
      <c r="BP3" s="433"/>
      <c r="BQ3" s="433"/>
    </row>
    <row r="4" spans="1:69" s="77" customFormat="1" ht="23.25" customHeight="1" x14ac:dyDescent="0.2">
      <c r="A4" s="422" t="s">
        <v>281</v>
      </c>
      <c r="B4" s="422"/>
      <c r="C4" s="422"/>
      <c r="D4" s="422"/>
      <c r="E4" s="423" t="s">
        <v>590</v>
      </c>
      <c r="F4" s="42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2" t="s">
        <v>276</v>
      </c>
      <c r="AX4" s="422"/>
      <c r="AY4" s="422"/>
      <c r="AZ4" s="422"/>
      <c r="BA4" s="422"/>
      <c r="BB4" s="422"/>
      <c r="BC4" s="419">
        <v>42364</v>
      </c>
      <c r="BD4" s="419"/>
      <c r="BE4" s="419"/>
      <c r="BF4" s="419"/>
      <c r="BG4" s="419"/>
      <c r="BH4" s="419"/>
      <c r="BI4" s="421">
        <v>0.58333333333333337</v>
      </c>
      <c r="BJ4" s="421"/>
      <c r="BK4" s="421"/>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0">
        <v>42355.455562384261</v>
      </c>
      <c r="BP5" s="400"/>
      <c r="BQ5" s="400"/>
    </row>
    <row r="6" spans="1:69" ht="22.5" customHeight="1" x14ac:dyDescent="0.2">
      <c r="A6" s="425" t="s">
        <v>6</v>
      </c>
      <c r="B6" s="427"/>
      <c r="C6" s="425" t="s">
        <v>248</v>
      </c>
      <c r="D6" s="425" t="s">
        <v>21</v>
      </c>
      <c r="E6" s="425" t="s">
        <v>7</v>
      </c>
      <c r="F6" s="425" t="s">
        <v>55</v>
      </c>
      <c r="G6" s="424" t="s">
        <v>22</v>
      </c>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35" t="s">
        <v>8</v>
      </c>
      <c r="BP6" s="436" t="s">
        <v>449</v>
      </c>
      <c r="BQ6" s="434" t="s">
        <v>9</v>
      </c>
    </row>
    <row r="7" spans="1:69" ht="54.75" customHeight="1" x14ac:dyDescent="0.2">
      <c r="A7" s="426"/>
      <c r="B7" s="427"/>
      <c r="C7" s="426"/>
      <c r="D7" s="426"/>
      <c r="E7" s="426"/>
      <c r="F7" s="426"/>
      <c r="G7" s="420">
        <v>230</v>
      </c>
      <c r="H7" s="420"/>
      <c r="I7" s="420"/>
      <c r="J7" s="420">
        <v>240</v>
      </c>
      <c r="K7" s="420"/>
      <c r="L7" s="420"/>
      <c r="M7" s="420">
        <v>250</v>
      </c>
      <c r="N7" s="420"/>
      <c r="O7" s="420"/>
      <c r="P7" s="420">
        <v>260</v>
      </c>
      <c r="Q7" s="420"/>
      <c r="R7" s="420"/>
      <c r="S7" s="420">
        <v>270</v>
      </c>
      <c r="T7" s="420"/>
      <c r="U7" s="420"/>
      <c r="V7" s="420">
        <v>280</v>
      </c>
      <c r="W7" s="420"/>
      <c r="X7" s="420"/>
      <c r="Y7" s="420">
        <v>290</v>
      </c>
      <c r="Z7" s="420"/>
      <c r="AA7" s="420"/>
      <c r="AB7" s="420">
        <v>300</v>
      </c>
      <c r="AC7" s="420"/>
      <c r="AD7" s="420"/>
      <c r="AE7" s="420">
        <v>305</v>
      </c>
      <c r="AF7" s="420"/>
      <c r="AG7" s="420"/>
      <c r="AH7" s="420">
        <v>310</v>
      </c>
      <c r="AI7" s="420"/>
      <c r="AJ7" s="420"/>
      <c r="AK7" s="420">
        <v>315</v>
      </c>
      <c r="AL7" s="420"/>
      <c r="AM7" s="420"/>
      <c r="AN7" s="420">
        <v>320</v>
      </c>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35"/>
      <c r="BP7" s="436"/>
      <c r="BQ7" s="434"/>
    </row>
    <row r="8" spans="1:69" s="19" customFormat="1" ht="47.25" customHeight="1" x14ac:dyDescent="0.2">
      <c r="A8" s="82">
        <v>1</v>
      </c>
      <c r="B8" s="267" t="s">
        <v>29</v>
      </c>
      <c r="C8" s="74" t="s">
        <v>745</v>
      </c>
      <c r="D8" s="63" t="s">
        <v>745</v>
      </c>
      <c r="E8" s="81" t="s">
        <v>745</v>
      </c>
      <c r="F8" s="64"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745</v>
      </c>
      <c r="D9" s="63" t="s">
        <v>745</v>
      </c>
      <c r="E9" s="81" t="s">
        <v>745</v>
      </c>
      <c r="F9" s="64"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745</v>
      </c>
      <c r="D10" s="63" t="s">
        <v>745</v>
      </c>
      <c r="E10" s="81" t="s">
        <v>745</v>
      </c>
      <c r="F10" s="64"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745</v>
      </c>
      <c r="D11" s="63" t="s">
        <v>745</v>
      </c>
      <c r="E11" s="81" t="s">
        <v>745</v>
      </c>
      <c r="F11" s="64"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745</v>
      </c>
      <c r="D12" s="63" t="s">
        <v>745</v>
      </c>
      <c r="E12" s="81" t="s">
        <v>745</v>
      </c>
      <c r="F12" s="64"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745</v>
      </c>
      <c r="D13" s="63" t="s">
        <v>745</v>
      </c>
      <c r="E13" s="81" t="s">
        <v>745</v>
      </c>
      <c r="F13" s="64"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745</v>
      </c>
      <c r="D14" s="63" t="s">
        <v>745</v>
      </c>
      <c r="E14" s="81" t="s">
        <v>745</v>
      </c>
      <c r="F14" s="64"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745</v>
      </c>
      <c r="D15" s="63" t="s">
        <v>745</v>
      </c>
      <c r="E15" s="81" t="s">
        <v>745</v>
      </c>
      <c r="F15" s="64"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745</v>
      </c>
      <c r="D16" s="63" t="s">
        <v>745</v>
      </c>
      <c r="E16" s="81" t="s">
        <v>745</v>
      </c>
      <c r="F16" s="64"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745</v>
      </c>
      <c r="D17" s="63" t="s">
        <v>745</v>
      </c>
      <c r="E17" s="81" t="s">
        <v>745</v>
      </c>
      <c r="F17" s="64"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745</v>
      </c>
      <c r="D18" s="63" t="s">
        <v>745</v>
      </c>
      <c r="E18" s="81" t="s">
        <v>745</v>
      </c>
      <c r="F18" s="64"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745</v>
      </c>
      <c r="D19" s="63" t="s">
        <v>745</v>
      </c>
      <c r="E19" s="81" t="s">
        <v>745</v>
      </c>
      <c r="F19" s="64"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745</v>
      </c>
      <c r="D20" s="63" t="s">
        <v>745</v>
      </c>
      <c r="E20" s="81" t="s">
        <v>745</v>
      </c>
      <c r="F20" s="64"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745</v>
      </c>
      <c r="D21" s="63" t="s">
        <v>745</v>
      </c>
      <c r="E21" s="81" t="s">
        <v>745</v>
      </c>
      <c r="F21" s="64"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745</v>
      </c>
      <c r="D22" s="63" t="s">
        <v>745</v>
      </c>
      <c r="E22" s="81" t="s">
        <v>745</v>
      </c>
      <c r="F22" s="64"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745</v>
      </c>
      <c r="D23" s="63" t="s">
        <v>745</v>
      </c>
      <c r="E23" s="81" t="s">
        <v>745</v>
      </c>
      <c r="F23" s="64"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745</v>
      </c>
      <c r="D24" s="63" t="s">
        <v>745</v>
      </c>
      <c r="E24" s="81" t="s">
        <v>745</v>
      </c>
      <c r="F24" s="64"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745</v>
      </c>
      <c r="D25" s="63" t="s">
        <v>745</v>
      </c>
      <c r="E25" s="81" t="s">
        <v>745</v>
      </c>
      <c r="F25" s="64"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745</v>
      </c>
      <c r="D26" s="63" t="s">
        <v>745</v>
      </c>
      <c r="E26" s="81" t="s">
        <v>745</v>
      </c>
      <c r="F26" s="64"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745</v>
      </c>
      <c r="D27" s="63" t="s">
        <v>745</v>
      </c>
      <c r="E27" s="81" t="s">
        <v>745</v>
      </c>
      <c r="F27" s="64"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745</v>
      </c>
      <c r="D28" s="63" t="s">
        <v>745</v>
      </c>
      <c r="E28" s="81" t="s">
        <v>745</v>
      </c>
      <c r="F28" s="64"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745</v>
      </c>
      <c r="D29" s="63" t="s">
        <v>745</v>
      </c>
      <c r="E29" s="81" t="s">
        <v>745</v>
      </c>
      <c r="F29" s="64"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745</v>
      </c>
      <c r="D30" s="63" t="s">
        <v>745</v>
      </c>
      <c r="E30" s="81" t="s">
        <v>745</v>
      </c>
      <c r="F30" s="64"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745</v>
      </c>
      <c r="D31" s="63" t="s">
        <v>745</v>
      </c>
      <c r="E31" s="81" t="s">
        <v>745</v>
      </c>
      <c r="F31" s="64"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745</v>
      </c>
      <c r="D32" s="63" t="s">
        <v>745</v>
      </c>
      <c r="E32" s="81" t="s">
        <v>745</v>
      </c>
      <c r="F32" s="64"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15" t="s">
        <v>245</v>
      </c>
      <c r="B1" s="415"/>
      <c r="C1" s="415"/>
      <c r="D1" s="415"/>
      <c r="E1" s="415"/>
      <c r="F1" s="415"/>
      <c r="G1" s="415"/>
      <c r="H1" s="415"/>
      <c r="I1" s="415"/>
      <c r="J1" s="415"/>
      <c r="K1" s="415"/>
      <c r="L1" s="415"/>
      <c r="M1" s="415"/>
      <c r="N1" s="415"/>
      <c r="O1" s="415"/>
    </row>
    <row r="2" spans="1:16" ht="25.5" customHeight="1" x14ac:dyDescent="0.2">
      <c r="A2" s="416" t="s">
        <v>738</v>
      </c>
      <c r="B2" s="416"/>
      <c r="C2" s="416"/>
      <c r="D2" s="416"/>
      <c r="E2" s="416"/>
      <c r="F2" s="416"/>
      <c r="G2" s="416"/>
      <c r="H2" s="416"/>
      <c r="I2" s="416"/>
      <c r="J2" s="416"/>
      <c r="K2" s="416"/>
      <c r="L2" s="416"/>
      <c r="M2" s="416"/>
      <c r="N2" s="416"/>
      <c r="O2" s="416"/>
    </row>
    <row r="3" spans="1:16" s="4" customFormat="1" ht="20.25" customHeight="1" x14ac:dyDescent="0.2">
      <c r="A3" s="418" t="s">
        <v>279</v>
      </c>
      <c r="B3" s="418"/>
      <c r="C3" s="418"/>
      <c r="D3" s="417" t="s">
        <v>363</v>
      </c>
      <c r="E3" s="417"/>
      <c r="F3" s="105" t="s">
        <v>275</v>
      </c>
      <c r="G3" s="413" t="s">
        <v>594</v>
      </c>
      <c r="H3" s="413"/>
      <c r="I3" s="413"/>
      <c r="J3" s="263"/>
      <c r="K3" s="263"/>
      <c r="L3" s="261" t="s">
        <v>451</v>
      </c>
      <c r="M3" s="439" t="s">
        <v>598</v>
      </c>
      <c r="N3" s="439"/>
      <c r="O3" s="439"/>
    </row>
    <row r="4" spans="1:16" s="4" customFormat="1" ht="17.25" customHeight="1" x14ac:dyDescent="0.2">
      <c r="A4" s="408" t="s">
        <v>280</v>
      </c>
      <c r="B4" s="408"/>
      <c r="C4" s="408"/>
      <c r="D4" s="414" t="s">
        <v>590</v>
      </c>
      <c r="E4" s="414"/>
      <c r="F4" s="180" t="s">
        <v>442</v>
      </c>
      <c r="G4" s="181" t="s">
        <v>595</v>
      </c>
      <c r="H4" s="106"/>
      <c r="I4" s="269"/>
      <c r="J4" s="269"/>
      <c r="K4" s="408" t="s">
        <v>278</v>
      </c>
      <c r="L4" s="408"/>
      <c r="M4" s="269"/>
      <c r="N4" s="260">
        <v>42364</v>
      </c>
      <c r="O4" s="247">
        <v>0.65277777777777779</v>
      </c>
    </row>
    <row r="5" spans="1:16" ht="13.5" customHeight="1" x14ac:dyDescent="0.2">
      <c r="A5" s="5"/>
      <c r="B5" s="5"/>
      <c r="C5" s="5"/>
      <c r="D5" s="9"/>
      <c r="E5" s="6"/>
      <c r="F5" s="7"/>
      <c r="G5" s="8"/>
      <c r="H5" s="8"/>
      <c r="I5" s="8"/>
      <c r="J5" s="8"/>
      <c r="K5" s="8"/>
      <c r="L5" s="8"/>
      <c r="M5" s="8"/>
      <c r="N5" s="400">
        <v>42355.455562384261</v>
      </c>
      <c r="O5" s="400"/>
    </row>
    <row r="6" spans="1:16" ht="15.75" x14ac:dyDescent="0.2">
      <c r="A6" s="411" t="s">
        <v>6</v>
      </c>
      <c r="B6" s="411"/>
      <c r="C6" s="407" t="s">
        <v>248</v>
      </c>
      <c r="D6" s="407" t="s">
        <v>282</v>
      </c>
      <c r="E6" s="411" t="s">
        <v>7</v>
      </c>
      <c r="F6" s="411" t="s">
        <v>55</v>
      </c>
      <c r="G6" s="412" t="s">
        <v>44</v>
      </c>
      <c r="H6" s="412"/>
      <c r="I6" s="412"/>
      <c r="J6" s="412"/>
      <c r="K6" s="412"/>
      <c r="L6" s="412"/>
      <c r="M6" s="412"/>
      <c r="N6" s="437" t="s">
        <v>8</v>
      </c>
      <c r="O6" s="437" t="s">
        <v>452</v>
      </c>
    </row>
    <row r="7" spans="1:16" ht="24" x14ac:dyDescent="0.2">
      <c r="A7" s="411"/>
      <c r="B7" s="411"/>
      <c r="C7" s="407"/>
      <c r="D7" s="407"/>
      <c r="E7" s="411"/>
      <c r="F7" s="411"/>
      <c r="G7" s="108">
        <v>1</v>
      </c>
      <c r="H7" s="108">
        <v>2</v>
      </c>
      <c r="I7" s="108">
        <v>3</v>
      </c>
      <c r="J7" s="266" t="s">
        <v>453</v>
      </c>
      <c r="K7" s="262">
        <v>4</v>
      </c>
      <c r="L7" s="262">
        <v>5</v>
      </c>
      <c r="M7" s="262">
        <v>6</v>
      </c>
      <c r="N7" s="438"/>
      <c r="O7" s="438"/>
    </row>
    <row r="8" spans="1:16" s="95" customFormat="1" ht="24" customHeight="1" x14ac:dyDescent="0.2">
      <c r="A8" s="109">
        <v>1</v>
      </c>
      <c r="B8" s="110" t="s">
        <v>323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324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325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326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327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328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329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330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331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332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333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334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335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336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337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338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339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340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341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342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343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344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345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346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347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348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349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350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351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352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353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354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355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356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357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358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359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360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361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362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05" t="s">
        <v>4</v>
      </c>
      <c r="B49" s="405"/>
      <c r="C49" s="405"/>
      <c r="D49" s="405"/>
      <c r="E49" s="101" t="s">
        <v>0</v>
      </c>
      <c r="F49" s="101" t="s">
        <v>1</v>
      </c>
      <c r="G49" s="406" t="s">
        <v>2</v>
      </c>
      <c r="H49" s="406"/>
      <c r="I49" s="406"/>
      <c r="J49" s="406"/>
      <c r="K49" s="406"/>
      <c r="L49" s="406"/>
      <c r="M49" s="406"/>
      <c r="N49" s="406" t="s">
        <v>3</v>
      </c>
      <c r="O49" s="406"/>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6:A7"/>
    <mergeCell ref="F6:F7"/>
    <mergeCell ref="G6:M6"/>
    <mergeCell ref="D6:D7"/>
    <mergeCell ref="E6:E7"/>
    <mergeCell ref="N5:O5"/>
    <mergeCell ref="N6:N7"/>
    <mergeCell ref="B6:B7"/>
    <mergeCell ref="C6:C7"/>
    <mergeCell ref="A1:O1"/>
    <mergeCell ref="A2:O2"/>
    <mergeCell ref="A3:C3"/>
    <mergeCell ref="D3:E3"/>
    <mergeCell ref="O6:O7"/>
    <mergeCell ref="A4:C4"/>
    <mergeCell ref="D4:E4"/>
    <mergeCell ref="M3:O3"/>
    <mergeCell ref="K4:L4"/>
    <mergeCell ref="G3:I3"/>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2018-04-19T09:32:40Z</cp:lastPrinted>
  <dcterms:created xsi:type="dcterms:W3CDTF">2004-05-10T13:01:28Z</dcterms:created>
  <dcterms:modified xsi:type="dcterms:W3CDTF">2018-04-19T09:32:44Z</dcterms:modified>
</cp:coreProperties>
</file>