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checkCompatibility="1" defaultThemeVersion="124226"/>
  <bookViews>
    <workbookView xWindow="0" yWindow="0" windowWidth="19440" windowHeight="9345" tabRatio="939" activeTab="15"/>
  </bookViews>
  <sheets>
    <sheet name="YARIŞMA BİLGİLERİ" sheetId="68" r:id="rId1"/>
    <sheet name="YARIŞMA PROGRAMI" sheetId="150" r:id="rId2"/>
    <sheet name="KAYIT LİSTESİ" sheetId="262" r:id="rId3"/>
    <sheet name="100 m" sheetId="236" r:id="rId4"/>
    <sheet name="60M.Final" sheetId="285" state="hidden" r:id="rId5"/>
    <sheet name="400m" sheetId="283" r:id="rId6"/>
    <sheet name="Üç Adım" sheetId="273" state="hidden" r:id="rId7"/>
    <sheet name="Sırık" sheetId="270" state="hidden" r:id="rId8"/>
    <sheet name="Gülle" sheetId="282" r:id="rId9"/>
    <sheet name="1500m" sheetId="284" r:id="rId10"/>
    <sheet name="4x200M.Bayrak" sheetId="306" state="hidden" r:id="rId11"/>
    <sheet name="60M.Eng.Seçme" sheetId="286" state="hidden" r:id="rId12"/>
    <sheet name="60M.Eng.Final" sheetId="292" state="hidden" r:id="rId13"/>
    <sheet name="UZUN" sheetId="288" r:id="rId14"/>
    <sheet name="YÜKSEK" sheetId="287" r:id="rId15"/>
    <sheet name="DİSK" sheetId="312" r:id="rId16"/>
    <sheet name="CİRİT" sheetId="311" r:id="rId17"/>
    <sheet name="800M" sheetId="289" r:id="rId18"/>
    <sheet name="5000 M" sheetId="304" r:id="rId19"/>
    <sheet name="200M " sheetId="307" r:id="rId20"/>
    <sheet name="200M Final" sheetId="310" state="hidden" r:id="rId21"/>
    <sheet name="4x400M.Bayrak" sheetId="305" state="hidden" r:id="rId22"/>
    <sheet name="ALMANAK TOPLU SONUÇ" sheetId="268" state="hidden" r:id="rId23"/>
  </sheets>
  <definedNames>
    <definedName name="_xlnm._FilterDatabase" localSheetId="9" hidden="1">'1500m'!$B$6:$G$7</definedName>
    <definedName name="_xlnm._FilterDatabase" localSheetId="5" hidden="1">'400m'!$B$6:$G$7</definedName>
    <definedName name="_xlnm._FilterDatabase" localSheetId="10" hidden="1">'4x200M.Bayrak'!$B$6:$G$7</definedName>
    <definedName name="_xlnm._FilterDatabase" localSheetId="12" hidden="1">'60M.Eng.Final'!$B$6:$G$7</definedName>
    <definedName name="_xlnm._FilterDatabase" localSheetId="11" hidden="1">'60M.Eng.Seçme'!$B$6:$G$7</definedName>
    <definedName name="_xlnm._FilterDatabase" localSheetId="4" hidden="1">'60M.Final'!$B$6:$G$7</definedName>
    <definedName name="_xlnm._FilterDatabase" localSheetId="16" hidden="1">CİRİT!$B$6:$O$7</definedName>
    <definedName name="_xlnm._FilterDatabase" localSheetId="15" hidden="1">DİSK!$B$6:$O$7</definedName>
    <definedName name="_xlnm._FilterDatabase" localSheetId="8" hidden="1">Gülle!$B$6:$O$7</definedName>
    <definedName name="_xlnm._FilterDatabase" localSheetId="2" hidden="1">'KAYIT LİSTESİ'!$A$3:$N$105</definedName>
    <definedName name="_xlnm._FilterDatabase" localSheetId="7" hidden="1">Sırık!$B$6:$BQ$7</definedName>
    <definedName name="_xlnm._FilterDatabase" localSheetId="13" hidden="1">UZUN!$B$6:$O$7</definedName>
    <definedName name="_xlnm._FilterDatabase" localSheetId="6" hidden="1">'Üç Adım'!$B$6:$O$7</definedName>
    <definedName name="_xlnm._FilterDatabase" localSheetId="14" hidden="1">YÜKSEK!$B$6:$BP$7</definedName>
    <definedName name="Excel_BuiltIn__FilterDatabase_3" localSheetId="19">#REF!</definedName>
    <definedName name="Excel_BuiltIn__FilterDatabase_3" localSheetId="20">#REF!</definedName>
    <definedName name="Excel_BuiltIn__FilterDatabase_3" localSheetId="10">#REF!</definedName>
    <definedName name="Excel_BuiltIn__FilterDatabase_3" localSheetId="21">#REF!</definedName>
    <definedName name="Excel_BuiltIn__FilterDatabase_3" localSheetId="18">#REF!</definedName>
    <definedName name="Excel_BuiltIn__FilterDatabase_3" localSheetId="16">#REF!</definedName>
    <definedName name="Excel_BuiltIn__FilterDatabase_3" localSheetId="15">#REF!</definedName>
    <definedName name="Excel_BuiltIn__FilterDatabase_3" localSheetId="2">#REF!</definedName>
    <definedName name="Excel_BuiltIn__FilterDatabase_3">#REF!</definedName>
    <definedName name="Excel_BuiltIn_Print_Area_11" localSheetId="19">#REF!</definedName>
    <definedName name="Excel_BuiltIn_Print_Area_11" localSheetId="20">#REF!</definedName>
    <definedName name="Excel_BuiltIn_Print_Area_11" localSheetId="21">#REF!</definedName>
    <definedName name="Excel_BuiltIn_Print_Area_11" localSheetId="18">#REF!</definedName>
    <definedName name="Excel_BuiltIn_Print_Area_11" localSheetId="17">#REF!</definedName>
    <definedName name="Excel_BuiltIn_Print_Area_12" localSheetId="19">#REF!</definedName>
    <definedName name="Excel_BuiltIn_Print_Area_12" localSheetId="20">#REF!</definedName>
    <definedName name="Excel_BuiltIn_Print_Area_12" localSheetId="21">#REF!</definedName>
    <definedName name="Excel_BuiltIn_Print_Area_12" localSheetId="18">#REF!</definedName>
    <definedName name="Excel_BuiltIn_Print_Area_12" localSheetId="17">#REF!</definedName>
    <definedName name="Excel_BuiltIn_Print_Area_13" localSheetId="19">#REF!</definedName>
    <definedName name="Excel_BuiltIn_Print_Area_13" localSheetId="20">#REF!</definedName>
    <definedName name="Excel_BuiltIn_Print_Area_13" localSheetId="21">#REF!</definedName>
    <definedName name="Excel_BuiltIn_Print_Area_13" localSheetId="18">#REF!</definedName>
    <definedName name="Excel_BuiltIn_Print_Area_13" localSheetId="17">#REF!</definedName>
    <definedName name="Excel_BuiltIn_Print_Area_16" localSheetId="19">#REF!</definedName>
    <definedName name="Excel_BuiltIn_Print_Area_16" localSheetId="20">#REF!</definedName>
    <definedName name="Excel_BuiltIn_Print_Area_16" localSheetId="21">#REF!</definedName>
    <definedName name="Excel_BuiltIn_Print_Area_16" localSheetId="18">#REF!</definedName>
    <definedName name="Excel_BuiltIn_Print_Area_16" localSheetId="17">#REF!</definedName>
    <definedName name="Excel_BuiltIn_Print_Area_19" localSheetId="19">#REF!</definedName>
    <definedName name="Excel_BuiltIn_Print_Area_19" localSheetId="20">#REF!</definedName>
    <definedName name="Excel_BuiltIn_Print_Area_19" localSheetId="21">#REF!</definedName>
    <definedName name="Excel_BuiltIn_Print_Area_19" localSheetId="18">#REF!</definedName>
    <definedName name="Excel_BuiltIn_Print_Area_19" localSheetId="17">#REF!</definedName>
    <definedName name="Excel_BuiltIn_Print_Area_20" localSheetId="19">#REF!</definedName>
    <definedName name="Excel_BuiltIn_Print_Area_20" localSheetId="20">#REF!</definedName>
    <definedName name="Excel_BuiltIn_Print_Area_20" localSheetId="21">#REF!</definedName>
    <definedName name="Excel_BuiltIn_Print_Area_20" localSheetId="18">#REF!</definedName>
    <definedName name="Excel_BuiltIn_Print_Area_20" localSheetId="17">#REF!</definedName>
    <definedName name="Excel_BuiltIn_Print_Area_21" localSheetId="19">#REF!</definedName>
    <definedName name="Excel_BuiltIn_Print_Area_21" localSheetId="20">#REF!</definedName>
    <definedName name="Excel_BuiltIn_Print_Area_21" localSheetId="21">#REF!</definedName>
    <definedName name="Excel_BuiltIn_Print_Area_21" localSheetId="18">#REF!</definedName>
    <definedName name="Excel_BuiltIn_Print_Area_21" localSheetId="17">#REF!</definedName>
    <definedName name="Excel_BuiltIn_Print_Area_4" localSheetId="19">#REF!</definedName>
    <definedName name="Excel_BuiltIn_Print_Area_4" localSheetId="20">#REF!</definedName>
    <definedName name="Excel_BuiltIn_Print_Area_4" localSheetId="21">#REF!</definedName>
    <definedName name="Excel_BuiltIn_Print_Area_4" localSheetId="18">#REF!</definedName>
    <definedName name="Excel_BuiltIn_Print_Area_4" localSheetId="17">#REF!</definedName>
    <definedName name="Excel_BuiltIn_Print_Area_5" localSheetId="19">#REF!</definedName>
    <definedName name="Excel_BuiltIn_Print_Area_5" localSheetId="20">#REF!</definedName>
    <definedName name="Excel_BuiltIn_Print_Area_5" localSheetId="21">#REF!</definedName>
    <definedName name="Excel_BuiltIn_Print_Area_5" localSheetId="18">#REF!</definedName>
    <definedName name="Excel_BuiltIn_Print_Area_5" localSheetId="17">#REF!</definedName>
    <definedName name="Excel_BuiltIn_Print_Area_9" localSheetId="19">#REF!</definedName>
    <definedName name="Excel_BuiltIn_Print_Area_9" localSheetId="20">#REF!</definedName>
    <definedName name="Excel_BuiltIn_Print_Area_9" localSheetId="21">#REF!</definedName>
    <definedName name="Excel_BuiltIn_Print_Area_9" localSheetId="18">#REF!</definedName>
    <definedName name="Excel_BuiltIn_Print_Area_9" localSheetId="17">#REF!</definedName>
    <definedName name="_xlnm.Print_Area" localSheetId="3">'100 m'!$A$1:$P$67</definedName>
    <definedName name="_xlnm.Print_Area" localSheetId="9">'1500m'!$A$1:$P$63</definedName>
    <definedName name="_xlnm.Print_Area" localSheetId="19">'200M '!$A$1:$P$80</definedName>
    <definedName name="_xlnm.Print_Area" localSheetId="20">'200M Final'!$A$1:$P$71</definedName>
    <definedName name="_xlnm.Print_Area" localSheetId="5">'400m'!$A$1:$P$77</definedName>
    <definedName name="_xlnm.Print_Area" localSheetId="10">'4x200M.Bayrak'!$A$1:$P$71</definedName>
    <definedName name="_xlnm.Print_Area" localSheetId="21">'4x400M.Bayrak'!$A$1:$P$49</definedName>
    <definedName name="_xlnm.Print_Area" localSheetId="18">'5000 M'!$A$1:$P$49</definedName>
    <definedName name="_xlnm.Print_Area" localSheetId="12">'60M.Eng.Final'!$A$1:$P$17</definedName>
    <definedName name="_xlnm.Print_Area" localSheetId="11">'60M.Eng.Seçme'!$A$1:$P$67</definedName>
    <definedName name="_xlnm.Print_Area" localSheetId="4">'60M.Final'!$A$1:$P$17</definedName>
    <definedName name="_xlnm.Print_Area" localSheetId="17">'800M'!$A$1:$P$79</definedName>
    <definedName name="_xlnm.Print_Area" localSheetId="16">CİRİT!$A$1:$O$44</definedName>
    <definedName name="_xlnm.Print_Area" localSheetId="15">DİSK!$A$1:$O$43</definedName>
    <definedName name="_xlnm.Print_Area" localSheetId="8">Gülle!$A$1:$O$43</definedName>
    <definedName name="_xlnm.Print_Area" localSheetId="2">'KAYIT LİSTESİ'!$A$1:$N$777</definedName>
    <definedName name="_xlnm.Print_Area" localSheetId="7">Sırık!$A$1:$BQ$35</definedName>
    <definedName name="_xlnm.Print_Area" localSheetId="13">UZUN!$A$1:$O$47</definedName>
    <definedName name="_xlnm.Print_Area" localSheetId="6">'Üç Adım'!$A$1:$O$49</definedName>
    <definedName name="_xlnm.Print_Area" localSheetId="14">YÜKSEK!$A$1:$BP$35</definedName>
    <definedName name="_xlnm.Print_Titles" localSheetId="2">'KAYIT LİSTESİ'!$1:$3</definedName>
  </definedNames>
  <calcPr calcId="144525"/>
</workbook>
</file>

<file path=xl/calcChain.xml><?xml version="1.0" encoding="utf-8"?>
<calcChain xmlns="http://schemas.openxmlformats.org/spreadsheetml/2006/main">
  <c r="J11" i="288" l="1"/>
  <c r="N11" i="288" s="1"/>
  <c r="K72" i="307" l="1"/>
  <c r="L72" i="307"/>
  <c r="M72" i="307"/>
  <c r="N72" i="307"/>
  <c r="K73" i="307"/>
  <c r="L73" i="307"/>
  <c r="M73" i="307"/>
  <c r="N73" i="307"/>
  <c r="K74" i="307"/>
  <c r="L74" i="307"/>
  <c r="M74" i="307"/>
  <c r="N74" i="307"/>
  <c r="K75" i="307"/>
  <c r="L75" i="307"/>
  <c r="M75" i="307"/>
  <c r="N75" i="307"/>
  <c r="K76" i="307"/>
  <c r="L76" i="307"/>
  <c r="M76" i="307"/>
  <c r="N76" i="307"/>
  <c r="K77" i="307"/>
  <c r="L77" i="307"/>
  <c r="M77" i="307"/>
  <c r="N77" i="307"/>
  <c r="A2" i="282" l="1"/>
  <c r="A1" i="282"/>
  <c r="A2" i="312"/>
  <c r="A1" i="312"/>
  <c r="A1" i="311"/>
  <c r="A1" i="283" l="1"/>
  <c r="A2" i="283"/>
  <c r="A2" i="311" s="1"/>
  <c r="A2" i="287"/>
  <c r="A14" i="68"/>
  <c r="A1" i="287"/>
  <c r="BC3" i="287"/>
  <c r="N3" i="289" l="1"/>
  <c r="N3" i="284"/>
  <c r="K3" i="312"/>
  <c r="K3" i="282" s="1"/>
  <c r="F3" i="283"/>
  <c r="N3" i="283"/>
  <c r="F3" i="288" l="1"/>
  <c r="M3" i="288"/>
  <c r="F3" i="236" l="1"/>
  <c r="F3" i="311" s="1"/>
  <c r="N3" i="287" s="1"/>
  <c r="F3" i="284" l="1"/>
  <c r="F3" i="312"/>
  <c r="F3" i="282" s="1"/>
  <c r="F3" i="289"/>
  <c r="C576" i="268"/>
  <c r="D576" i="268"/>
  <c r="E576" i="268"/>
  <c r="F576" i="268"/>
  <c r="G576" i="268"/>
  <c r="C577" i="268"/>
  <c r="D577" i="268"/>
  <c r="E577" i="268"/>
  <c r="F577" i="268"/>
  <c r="G577" i="268"/>
  <c r="C578" i="268"/>
  <c r="D578" i="268"/>
  <c r="E578" i="268"/>
  <c r="F578" i="268"/>
  <c r="G578" i="268"/>
  <c r="C579" i="268"/>
  <c r="D579" i="268"/>
  <c r="E579" i="268"/>
  <c r="F579" i="268"/>
  <c r="G579" i="268"/>
  <c r="C580" i="268"/>
  <c r="D580" i="268"/>
  <c r="E580" i="268"/>
  <c r="F580" i="268"/>
  <c r="G580" i="268"/>
  <c r="C581" i="268"/>
  <c r="D581" i="268"/>
  <c r="E581" i="268"/>
  <c r="F581" i="268"/>
  <c r="G581" i="268"/>
  <c r="C582" i="268"/>
  <c r="D582" i="268"/>
  <c r="E582" i="268"/>
  <c r="F582" i="268"/>
  <c r="G582" i="268"/>
  <c r="C583" i="268"/>
  <c r="D583" i="268"/>
  <c r="E583" i="268"/>
  <c r="F583" i="268"/>
  <c r="G583" i="268"/>
  <c r="C584" i="268"/>
  <c r="D584" i="268"/>
  <c r="E584" i="268"/>
  <c r="F584" i="268"/>
  <c r="G584" i="268"/>
  <c r="C585" i="268"/>
  <c r="D585" i="268"/>
  <c r="E585" i="268"/>
  <c r="F585" i="268"/>
  <c r="G585" i="268"/>
  <c r="C586" i="268"/>
  <c r="D586" i="268"/>
  <c r="E586" i="268"/>
  <c r="F586" i="268"/>
  <c r="G586" i="268"/>
  <c r="C587" i="268"/>
  <c r="D587" i="268"/>
  <c r="E587" i="268"/>
  <c r="F587" i="268"/>
  <c r="G587" i="268"/>
  <c r="C588" i="268"/>
  <c r="D588" i="268"/>
  <c r="E588" i="268"/>
  <c r="F588" i="268"/>
  <c r="G588" i="268"/>
  <c r="G575" i="268"/>
  <c r="F575" i="268"/>
  <c r="E575" i="268"/>
  <c r="D575" i="268"/>
  <c r="C575" i="268"/>
  <c r="C425" i="268"/>
  <c r="D425" i="268"/>
  <c r="E425" i="268"/>
  <c r="F425" i="268"/>
  <c r="G425" i="268"/>
  <c r="C426" i="268"/>
  <c r="D426" i="268"/>
  <c r="E426" i="268"/>
  <c r="F426" i="268"/>
  <c r="G426" i="268"/>
  <c r="C427" i="268"/>
  <c r="D427" i="268"/>
  <c r="E427" i="268"/>
  <c r="F427" i="268"/>
  <c r="G427" i="268"/>
  <c r="C428" i="268"/>
  <c r="D428" i="268"/>
  <c r="E428" i="268"/>
  <c r="F428" i="268"/>
  <c r="G428" i="268"/>
  <c r="C429" i="268"/>
  <c r="D429" i="268"/>
  <c r="E429" i="268"/>
  <c r="F429" i="268"/>
  <c r="G429" i="268"/>
  <c r="C430" i="268"/>
  <c r="D430" i="268"/>
  <c r="E430" i="268"/>
  <c r="F430" i="268"/>
  <c r="G430" i="268"/>
  <c r="C431" i="268"/>
  <c r="D431" i="268"/>
  <c r="E431" i="268"/>
  <c r="F431" i="268"/>
  <c r="G431" i="268"/>
  <c r="C432" i="268"/>
  <c r="D432" i="268"/>
  <c r="E432" i="268"/>
  <c r="F432" i="268"/>
  <c r="G432" i="268"/>
  <c r="C433" i="268"/>
  <c r="D433" i="268"/>
  <c r="E433" i="268"/>
  <c r="F433" i="268"/>
  <c r="G433" i="268"/>
  <c r="C434" i="268"/>
  <c r="D434" i="268"/>
  <c r="E434" i="268"/>
  <c r="F434" i="268"/>
  <c r="G434" i="268"/>
  <c r="C435" i="268"/>
  <c r="D435" i="268"/>
  <c r="E435" i="268"/>
  <c r="F435" i="268"/>
  <c r="G435" i="268"/>
  <c r="C436" i="268"/>
  <c r="D436" i="268"/>
  <c r="E436" i="268"/>
  <c r="F436" i="268"/>
  <c r="G436" i="268"/>
  <c r="C437" i="268"/>
  <c r="D437" i="268"/>
  <c r="E437" i="268"/>
  <c r="F437" i="268"/>
  <c r="G437" i="268"/>
  <c r="C438" i="268"/>
  <c r="D438" i="268"/>
  <c r="E438" i="268"/>
  <c r="F438" i="268"/>
  <c r="G438" i="268"/>
  <c r="C439" i="268"/>
  <c r="D439" i="268"/>
  <c r="E439" i="268"/>
  <c r="F439" i="268"/>
  <c r="G439" i="268"/>
  <c r="G424" i="268"/>
  <c r="F424" i="268"/>
  <c r="E424" i="268"/>
  <c r="D424" i="268"/>
  <c r="C424" i="268"/>
  <c r="L365" i="268"/>
  <c r="J365" i="268"/>
  <c r="G365" i="268"/>
  <c r="F365" i="268"/>
  <c r="E365" i="268"/>
  <c r="D365" i="268"/>
  <c r="C365" i="268"/>
  <c r="L364" i="268"/>
  <c r="J364" i="268"/>
  <c r="G364" i="268"/>
  <c r="F364" i="268"/>
  <c r="E364" i="268"/>
  <c r="D364" i="268"/>
  <c r="C364" i="268"/>
  <c r="L363" i="268"/>
  <c r="J363" i="268"/>
  <c r="G363" i="268"/>
  <c r="F363" i="268"/>
  <c r="E363" i="268"/>
  <c r="D363" i="268"/>
  <c r="C363" i="268"/>
  <c r="J362" i="268"/>
  <c r="G362" i="268"/>
  <c r="F362" i="268"/>
  <c r="E362" i="268"/>
  <c r="D362" i="268"/>
  <c r="C362" i="268"/>
  <c r="L361" i="268"/>
  <c r="J361" i="268"/>
  <c r="G361" i="268"/>
  <c r="F361" i="268"/>
  <c r="E361" i="268"/>
  <c r="D361" i="268"/>
  <c r="C361" i="268"/>
  <c r="L360" i="268"/>
  <c r="J360" i="268"/>
  <c r="G360" i="268"/>
  <c r="F360" i="268"/>
  <c r="E360" i="268"/>
  <c r="D360" i="268"/>
  <c r="C360" i="268"/>
  <c r="L307" i="268"/>
  <c r="L308" i="268"/>
  <c r="L309" i="268"/>
  <c r="L311" i="268"/>
  <c r="L312" i="268"/>
  <c r="L313" i="268"/>
  <c r="L315" i="268"/>
  <c r="L316" i="268"/>
  <c r="L317" i="268"/>
  <c r="L319" i="268"/>
  <c r="L320" i="268"/>
  <c r="L321" i="268"/>
  <c r="L323" i="268"/>
  <c r="L324" i="268"/>
  <c r="L325" i="268"/>
  <c r="L327" i="268"/>
  <c r="L328" i="268"/>
  <c r="L329" i="268"/>
  <c r="L331" i="268"/>
  <c r="L332" i="268"/>
  <c r="L333" i="268"/>
  <c r="L335" i="268"/>
  <c r="L336" i="268"/>
  <c r="L337" i="268"/>
  <c r="L339" i="268"/>
  <c r="L340" i="268"/>
  <c r="L341" i="268"/>
  <c r="L343" i="268"/>
  <c r="L344" i="268"/>
  <c r="L345" i="268"/>
  <c r="L347" i="268"/>
  <c r="L348" i="268"/>
  <c r="L349" i="268"/>
  <c r="L351" i="268"/>
  <c r="L352" i="268"/>
  <c r="L353" i="268"/>
  <c r="L355" i="268"/>
  <c r="L356" i="268"/>
  <c r="L357" i="268"/>
  <c r="L359" i="268"/>
  <c r="L306" i="268"/>
  <c r="L151" i="268"/>
  <c r="L152" i="268"/>
  <c r="L153" i="268"/>
  <c r="L154" i="268"/>
  <c r="L155" i="268"/>
  <c r="L156" i="268"/>
  <c r="L157" i="268"/>
  <c r="L158" i="268"/>
  <c r="L159" i="268"/>
  <c r="L160" i="268"/>
  <c r="L161" i="268"/>
  <c r="L162" i="268"/>
  <c r="L163" i="268"/>
  <c r="L164" i="268"/>
  <c r="L165" i="268"/>
  <c r="L166" i="268"/>
  <c r="L167" i="268"/>
  <c r="L168" i="268"/>
  <c r="L169" i="268"/>
  <c r="L170" i="268"/>
  <c r="L171" i="268"/>
  <c r="L172" i="268"/>
  <c r="L173" i="268"/>
  <c r="L174" i="268"/>
  <c r="L175" i="268"/>
  <c r="L176" i="268"/>
  <c r="L177" i="268"/>
  <c r="L178" i="268"/>
  <c r="L179" i="268"/>
  <c r="L180" i="268"/>
  <c r="L181" i="268"/>
  <c r="L182" i="268"/>
  <c r="L183" i="268"/>
  <c r="L184" i="268"/>
  <c r="L185" i="268"/>
  <c r="L186" i="268"/>
  <c r="L187" i="268"/>
  <c r="L188" i="268"/>
  <c r="L189" i="268"/>
  <c r="L150" i="268"/>
  <c r="L114" i="268"/>
  <c r="L115" i="268"/>
  <c r="L116" i="268"/>
  <c r="L117" i="268"/>
  <c r="L118" i="268"/>
  <c r="L119" i="268"/>
  <c r="L120" i="268"/>
  <c r="L121" i="268"/>
  <c r="L122" i="268"/>
  <c r="L123" i="268"/>
  <c r="L124" i="268"/>
  <c r="L125" i="268"/>
  <c r="L126" i="268"/>
  <c r="L127" i="268"/>
  <c r="L128" i="268"/>
  <c r="L129" i="268"/>
  <c r="L130" i="268"/>
  <c r="L131" i="268"/>
  <c r="L132" i="268"/>
  <c r="L133" i="268"/>
  <c r="L134" i="268"/>
  <c r="L135" i="268"/>
  <c r="L136" i="268"/>
  <c r="L137" i="268"/>
  <c r="L138" i="268"/>
  <c r="L139" i="268"/>
  <c r="L140" i="268"/>
  <c r="L141" i="268"/>
  <c r="L142" i="268"/>
  <c r="L143" i="268"/>
  <c r="L144" i="268"/>
  <c r="L145" i="268"/>
  <c r="L146" i="268"/>
  <c r="L147" i="268"/>
  <c r="L148" i="268"/>
  <c r="L149" i="268"/>
  <c r="L111" i="268"/>
  <c r="L112" i="268"/>
  <c r="L113" i="268"/>
  <c r="L110" i="268"/>
  <c r="L61" i="268"/>
  <c r="L62" i="268"/>
  <c r="L63" i="268"/>
  <c r="L64" i="268"/>
  <c r="L65" i="268"/>
  <c r="L66" i="268"/>
  <c r="L67" i="268"/>
  <c r="L68" i="268"/>
  <c r="L69" i="268"/>
  <c r="L70" i="268"/>
  <c r="L71" i="268"/>
  <c r="L72" i="268"/>
  <c r="L73" i="268"/>
  <c r="L74" i="268"/>
  <c r="L75" i="268"/>
  <c r="L76" i="268"/>
  <c r="C307" i="268"/>
  <c r="D307" i="268"/>
  <c r="E307" i="268"/>
  <c r="F307" i="268"/>
  <c r="G307" i="268"/>
  <c r="C308" i="268"/>
  <c r="D308" i="268"/>
  <c r="E308" i="268"/>
  <c r="F308" i="268"/>
  <c r="G308" i="268"/>
  <c r="C309" i="268"/>
  <c r="D309" i="268"/>
  <c r="E309" i="268"/>
  <c r="F309" i="268"/>
  <c r="G309" i="268"/>
  <c r="C310" i="268"/>
  <c r="D310" i="268"/>
  <c r="E310" i="268"/>
  <c r="F310" i="268"/>
  <c r="G310" i="268"/>
  <c r="C311" i="268"/>
  <c r="D311" i="268"/>
  <c r="E311" i="268"/>
  <c r="F311" i="268"/>
  <c r="G311" i="268"/>
  <c r="C312" i="268"/>
  <c r="D312" i="268"/>
  <c r="E312" i="268"/>
  <c r="F312" i="268"/>
  <c r="G312" i="268"/>
  <c r="C313" i="268"/>
  <c r="D313" i="268"/>
  <c r="E313" i="268"/>
  <c r="F313" i="268"/>
  <c r="G313" i="268"/>
  <c r="C314" i="268"/>
  <c r="D314" i="268"/>
  <c r="E314" i="268"/>
  <c r="F314" i="268"/>
  <c r="G314" i="268"/>
  <c r="C315" i="268"/>
  <c r="D315" i="268"/>
  <c r="E315" i="268"/>
  <c r="F315" i="268"/>
  <c r="G315" i="268"/>
  <c r="C316" i="268"/>
  <c r="D316" i="268"/>
  <c r="E316" i="268"/>
  <c r="F316" i="268"/>
  <c r="G316" i="268"/>
  <c r="C317" i="268"/>
  <c r="D317" i="268"/>
  <c r="E317" i="268"/>
  <c r="F317" i="268"/>
  <c r="G317" i="268"/>
  <c r="C318" i="268"/>
  <c r="D318" i="268"/>
  <c r="E318" i="268"/>
  <c r="F318" i="268"/>
  <c r="G318" i="268"/>
  <c r="C319" i="268"/>
  <c r="D319" i="268"/>
  <c r="E319" i="268"/>
  <c r="F319" i="268"/>
  <c r="G319" i="268"/>
  <c r="C320" i="268"/>
  <c r="D320" i="268"/>
  <c r="E320" i="268"/>
  <c r="F320" i="268"/>
  <c r="G320" i="268"/>
  <c r="C321" i="268"/>
  <c r="D321" i="268"/>
  <c r="E321" i="268"/>
  <c r="F321" i="268"/>
  <c r="G321" i="268"/>
  <c r="C322" i="268"/>
  <c r="D322" i="268"/>
  <c r="E322" i="268"/>
  <c r="F322" i="268"/>
  <c r="G322" i="268"/>
  <c r="C323" i="268"/>
  <c r="D323" i="268"/>
  <c r="E323" i="268"/>
  <c r="F323" i="268"/>
  <c r="G323" i="268"/>
  <c r="C324" i="268"/>
  <c r="D324" i="268"/>
  <c r="E324" i="268"/>
  <c r="F324" i="268"/>
  <c r="G324" i="268"/>
  <c r="C325" i="268"/>
  <c r="D325" i="268"/>
  <c r="E325" i="268"/>
  <c r="F325" i="268"/>
  <c r="G325" i="268"/>
  <c r="C326" i="268"/>
  <c r="D326" i="268"/>
  <c r="E326" i="268"/>
  <c r="F326" i="268"/>
  <c r="G326" i="268"/>
  <c r="C327" i="268"/>
  <c r="D327" i="268"/>
  <c r="E327" i="268"/>
  <c r="F327" i="268"/>
  <c r="G327" i="268"/>
  <c r="C328" i="268"/>
  <c r="D328" i="268"/>
  <c r="E328" i="268"/>
  <c r="F328" i="268"/>
  <c r="G328" i="268"/>
  <c r="C329" i="268"/>
  <c r="D329" i="268"/>
  <c r="E329" i="268"/>
  <c r="F329" i="268"/>
  <c r="G329" i="268"/>
  <c r="C330" i="268"/>
  <c r="D330" i="268"/>
  <c r="E330" i="268"/>
  <c r="F330" i="268"/>
  <c r="G330" i="268"/>
  <c r="C331" i="268"/>
  <c r="D331" i="268"/>
  <c r="E331" i="268"/>
  <c r="F331" i="268"/>
  <c r="G331" i="268"/>
  <c r="C332" i="268"/>
  <c r="D332" i="268"/>
  <c r="E332" i="268"/>
  <c r="F332" i="268"/>
  <c r="G332" i="268"/>
  <c r="C333" i="268"/>
  <c r="D333" i="268"/>
  <c r="E333" i="268"/>
  <c r="F333" i="268"/>
  <c r="G333" i="268"/>
  <c r="C334" i="268"/>
  <c r="D334" i="268"/>
  <c r="E334" i="268"/>
  <c r="F334" i="268"/>
  <c r="G334" i="268"/>
  <c r="C335" i="268"/>
  <c r="D335" i="268"/>
  <c r="E335" i="268"/>
  <c r="F335" i="268"/>
  <c r="G335" i="268"/>
  <c r="C336" i="268"/>
  <c r="D336" i="268"/>
  <c r="E336" i="268"/>
  <c r="F336" i="268"/>
  <c r="G336" i="268"/>
  <c r="C337" i="268"/>
  <c r="D337" i="268"/>
  <c r="E337" i="268"/>
  <c r="F337" i="268"/>
  <c r="G337" i="268"/>
  <c r="C338" i="268"/>
  <c r="D338" i="268"/>
  <c r="E338" i="268"/>
  <c r="F338" i="268"/>
  <c r="G338" i="268"/>
  <c r="C339" i="268"/>
  <c r="D339" i="268"/>
  <c r="E339" i="268"/>
  <c r="F339" i="268"/>
  <c r="G339" i="268"/>
  <c r="C340" i="268"/>
  <c r="D340" i="268"/>
  <c r="E340" i="268"/>
  <c r="F340" i="268"/>
  <c r="G340" i="268"/>
  <c r="C341" i="268"/>
  <c r="D341" i="268"/>
  <c r="E341" i="268"/>
  <c r="F341" i="268"/>
  <c r="G341" i="268"/>
  <c r="C342" i="268"/>
  <c r="D342" i="268"/>
  <c r="E342" i="268"/>
  <c r="F342" i="268"/>
  <c r="G342" i="268"/>
  <c r="C343" i="268"/>
  <c r="D343" i="268"/>
  <c r="E343" i="268"/>
  <c r="F343" i="268"/>
  <c r="G343" i="268"/>
  <c r="C344" i="268"/>
  <c r="D344" i="268"/>
  <c r="E344" i="268"/>
  <c r="F344" i="268"/>
  <c r="G344" i="268"/>
  <c r="C345" i="268"/>
  <c r="D345" i="268"/>
  <c r="E345" i="268"/>
  <c r="F345" i="268"/>
  <c r="G345" i="268"/>
  <c r="C346" i="268"/>
  <c r="D346" i="268"/>
  <c r="E346" i="268"/>
  <c r="F346" i="268"/>
  <c r="G346" i="268"/>
  <c r="C347" i="268"/>
  <c r="D347" i="268"/>
  <c r="E347" i="268"/>
  <c r="F347" i="268"/>
  <c r="G347" i="268"/>
  <c r="C348" i="268"/>
  <c r="D348" i="268"/>
  <c r="E348" i="268"/>
  <c r="F348" i="268"/>
  <c r="G348" i="268"/>
  <c r="C349" i="268"/>
  <c r="D349" i="268"/>
  <c r="E349" i="268"/>
  <c r="F349" i="268"/>
  <c r="G349" i="268"/>
  <c r="C350" i="268"/>
  <c r="D350" i="268"/>
  <c r="E350" i="268"/>
  <c r="F350" i="268"/>
  <c r="G350" i="268"/>
  <c r="C351" i="268"/>
  <c r="D351" i="268"/>
  <c r="E351" i="268"/>
  <c r="F351" i="268"/>
  <c r="G351" i="268"/>
  <c r="C352" i="268"/>
  <c r="D352" i="268"/>
  <c r="E352" i="268"/>
  <c r="F352" i="268"/>
  <c r="G352" i="268"/>
  <c r="C353" i="268"/>
  <c r="D353" i="268"/>
  <c r="E353" i="268"/>
  <c r="F353" i="268"/>
  <c r="G353" i="268"/>
  <c r="C354" i="268"/>
  <c r="D354" i="268"/>
  <c r="E354" i="268"/>
  <c r="F354" i="268"/>
  <c r="G354" i="268"/>
  <c r="C355" i="268"/>
  <c r="D355" i="268"/>
  <c r="E355" i="268"/>
  <c r="F355" i="268"/>
  <c r="G355" i="268"/>
  <c r="C356" i="268"/>
  <c r="D356" i="268"/>
  <c r="E356" i="268"/>
  <c r="F356" i="268"/>
  <c r="G356" i="268"/>
  <c r="C357" i="268"/>
  <c r="D357" i="268"/>
  <c r="E357" i="268"/>
  <c r="F357" i="268"/>
  <c r="G357" i="268"/>
  <c r="C358" i="268"/>
  <c r="D358" i="268"/>
  <c r="E358" i="268"/>
  <c r="F358" i="268"/>
  <c r="G358" i="268"/>
  <c r="C359" i="268"/>
  <c r="D359" i="268"/>
  <c r="E359" i="268"/>
  <c r="F359" i="268"/>
  <c r="G359" i="268"/>
  <c r="G306" i="268"/>
  <c r="F306" i="268"/>
  <c r="E306" i="268"/>
  <c r="D306" i="268"/>
  <c r="C306" i="268"/>
  <c r="B777" i="262"/>
  <c r="B776" i="262"/>
  <c r="B775" i="262"/>
  <c r="B774" i="262"/>
  <c r="B773" i="262"/>
  <c r="B772" i="262"/>
  <c r="B771" i="262"/>
  <c r="B770" i="262"/>
  <c r="B769" i="262"/>
  <c r="B768" i="262"/>
  <c r="B767" i="262"/>
  <c r="B766" i="262"/>
  <c r="B765" i="262"/>
  <c r="B764" i="262"/>
  <c r="B763" i="262"/>
  <c r="B762" i="262"/>
  <c r="B761" i="262"/>
  <c r="B760" i="262"/>
  <c r="B759" i="262"/>
  <c r="B758" i="262"/>
  <c r="B757" i="262"/>
  <c r="B756" i="262"/>
  <c r="B755" i="262"/>
  <c r="B754" i="262"/>
  <c r="B753" i="262"/>
  <c r="B752" i="262"/>
  <c r="B751" i="262"/>
  <c r="B750" i="262"/>
  <c r="B749" i="262"/>
  <c r="B748" i="262"/>
  <c r="B747" i="262"/>
  <c r="B746" i="262"/>
  <c r="B745" i="262"/>
  <c r="B744" i="262"/>
  <c r="B743" i="262"/>
  <c r="B742" i="262"/>
  <c r="B741" i="262"/>
  <c r="B740" i="262"/>
  <c r="B739" i="262"/>
  <c r="B738" i="262"/>
  <c r="B737" i="262"/>
  <c r="B736" i="262"/>
  <c r="B735" i="262"/>
  <c r="B498" i="262"/>
  <c r="B499" i="262"/>
  <c r="B500" i="262"/>
  <c r="B501" i="262"/>
  <c r="B502" i="262"/>
  <c r="B503" i="262"/>
  <c r="B504" i="262"/>
  <c r="B505" i="262"/>
  <c r="B506" i="262"/>
  <c r="B507" i="262"/>
  <c r="B508" i="262"/>
  <c r="B509" i="262"/>
  <c r="B510" i="262"/>
  <c r="I3" i="306"/>
  <c r="O4" i="310"/>
  <c r="N4" i="310"/>
  <c r="N3" i="310"/>
  <c r="I3" i="310"/>
  <c r="D3" i="310"/>
  <c r="N5" i="310"/>
  <c r="D4" i="310"/>
  <c r="A2" i="310"/>
  <c r="A1" i="310"/>
  <c r="L362" i="268"/>
  <c r="N3" i="307"/>
  <c r="F3" i="307"/>
  <c r="D3" i="307"/>
  <c r="N5" i="307"/>
  <c r="D4" i="307"/>
  <c r="A2" i="307"/>
  <c r="A1" i="307"/>
  <c r="O4" i="306"/>
  <c r="N4" i="306"/>
  <c r="N3" i="306"/>
  <c r="D3" i="306"/>
  <c r="N5" i="306"/>
  <c r="D4" i="306"/>
  <c r="A2" i="306"/>
  <c r="A1" i="306"/>
  <c r="L358" i="268" l="1"/>
  <c r="L354" i="268"/>
  <c r="L350" i="268"/>
  <c r="L346" i="268"/>
  <c r="L342" i="268"/>
  <c r="L338" i="268"/>
  <c r="L334" i="268"/>
  <c r="L330" i="268"/>
  <c r="L326" i="268"/>
  <c r="L322" i="268"/>
  <c r="L318" i="268"/>
  <c r="L314" i="268"/>
  <c r="L310" i="268"/>
  <c r="O4" i="286"/>
  <c r="N4" i="286"/>
  <c r="D3" i="286"/>
  <c r="B532" i="262"/>
  <c r="B533" i="262"/>
  <c r="B534" i="262"/>
  <c r="B535" i="262"/>
  <c r="B536" i="262"/>
  <c r="B537" i="262"/>
  <c r="B538" i="262"/>
  <c r="B539" i="262"/>
  <c r="B540" i="262"/>
  <c r="B541" i="262"/>
  <c r="B542" i="262"/>
  <c r="B543" i="262"/>
  <c r="B544" i="262"/>
  <c r="B545" i="262"/>
  <c r="B546" i="262"/>
  <c r="B547" i="262"/>
  <c r="B548" i="262"/>
  <c r="B549" i="262"/>
  <c r="B550" i="262"/>
  <c r="B551" i="262"/>
  <c r="B552" i="262"/>
  <c r="B553" i="262"/>
  <c r="B554" i="262"/>
  <c r="B555" i="262"/>
  <c r="B556" i="262"/>
  <c r="B557" i="262"/>
  <c r="B558" i="262"/>
  <c r="B559" i="262"/>
  <c r="B560" i="262"/>
  <c r="B561" i="262"/>
  <c r="B562" i="262"/>
  <c r="B563" i="262"/>
  <c r="B564" i="262"/>
  <c r="B565" i="262"/>
  <c r="B566" i="262"/>
  <c r="B567" i="262"/>
  <c r="B568" i="262"/>
  <c r="B569" i="262"/>
  <c r="B570" i="262"/>
  <c r="B571" i="262"/>
  <c r="B572" i="262"/>
  <c r="B573" i="262"/>
  <c r="B574" i="262"/>
  <c r="B575" i="262"/>
  <c r="B576" i="262"/>
  <c r="B577" i="262"/>
  <c r="B578" i="262"/>
  <c r="B579" i="262"/>
  <c r="B580" i="262"/>
  <c r="B581" i="262"/>
  <c r="B582" i="262"/>
  <c r="B583" i="262"/>
  <c r="B511" i="262"/>
  <c r="B512" i="262"/>
  <c r="B513" i="262"/>
  <c r="B514" i="262"/>
  <c r="B515" i="262"/>
  <c r="B516" i="262"/>
  <c r="B517" i="262"/>
  <c r="B518" i="262"/>
  <c r="B519" i="262"/>
  <c r="B520" i="262"/>
  <c r="B521" i="262"/>
  <c r="B522" i="262"/>
  <c r="B523" i="262"/>
  <c r="B481" i="262"/>
  <c r="B482" i="262"/>
  <c r="B483" i="262"/>
  <c r="B484" i="262"/>
  <c r="B485" i="262"/>
  <c r="B486" i="262"/>
  <c r="B487" i="262"/>
  <c r="B488" i="262"/>
  <c r="B489" i="262"/>
  <c r="B490" i="262"/>
  <c r="B491" i="262"/>
  <c r="B492" i="262"/>
  <c r="B493" i="262"/>
  <c r="B494" i="262"/>
  <c r="B495" i="262"/>
  <c r="B496" i="262"/>
  <c r="B497" i="262"/>
  <c r="O4" i="305"/>
  <c r="N4" i="305"/>
  <c r="N3" i="305"/>
  <c r="I3" i="305"/>
  <c r="D3" i="305"/>
  <c r="N5" i="305"/>
  <c r="D4" i="305"/>
  <c r="A2" i="305"/>
  <c r="A1" i="305"/>
  <c r="N3" i="304"/>
  <c r="F3" i="304"/>
  <c r="N5" i="304"/>
  <c r="D4" i="304"/>
  <c r="A2" i="304"/>
  <c r="A1" i="304"/>
  <c r="L584" i="268" l="1"/>
  <c r="L577" i="268"/>
  <c r="L581" i="268"/>
  <c r="L585" i="268"/>
  <c r="L575" i="268"/>
  <c r="L578" i="268"/>
  <c r="L582" i="268"/>
  <c r="L586" i="268"/>
  <c r="L579" i="268"/>
  <c r="L583" i="268"/>
  <c r="L587" i="268"/>
  <c r="L576" i="268"/>
  <c r="L580" i="268"/>
  <c r="L588" i="268"/>
  <c r="L69" i="310"/>
  <c r="L67" i="310"/>
  <c r="L65" i="310"/>
  <c r="L61" i="310"/>
  <c r="L59" i="310"/>
  <c r="L57" i="310"/>
  <c r="L53" i="310"/>
  <c r="L51" i="310"/>
  <c r="L49" i="310"/>
  <c r="L45" i="310"/>
  <c r="L43" i="310"/>
  <c r="L41" i="310"/>
  <c r="L37" i="310"/>
  <c r="L35" i="310"/>
  <c r="L33" i="310"/>
  <c r="L29" i="310"/>
  <c r="L27" i="310"/>
  <c r="L25" i="310"/>
  <c r="L21" i="310"/>
  <c r="L19" i="310"/>
  <c r="L17" i="310"/>
  <c r="L13" i="310"/>
  <c r="L11" i="310"/>
  <c r="L9" i="310"/>
  <c r="M69" i="306"/>
  <c r="M67" i="306"/>
  <c r="M65" i="306"/>
  <c r="M61" i="306"/>
  <c r="M59" i="306"/>
  <c r="M57" i="306"/>
  <c r="M53" i="306"/>
  <c r="M51" i="306"/>
  <c r="M49" i="306"/>
  <c r="M45" i="306"/>
  <c r="M43" i="306"/>
  <c r="M41" i="306"/>
  <c r="M37" i="306"/>
  <c r="M35" i="306"/>
  <c r="M33" i="306"/>
  <c r="M29" i="306"/>
  <c r="M27" i="306"/>
  <c r="M25" i="306"/>
  <c r="M21" i="306"/>
  <c r="M19" i="306"/>
  <c r="M17" i="306"/>
  <c r="M13" i="306"/>
  <c r="M11" i="306"/>
  <c r="M9" i="306"/>
  <c r="M35" i="310"/>
  <c r="M21" i="310"/>
  <c r="N59" i="306"/>
  <c r="K69" i="310"/>
  <c r="K67" i="310"/>
  <c r="K65" i="310"/>
  <c r="K61" i="310"/>
  <c r="K59" i="310"/>
  <c r="K57" i="310"/>
  <c r="K53" i="310"/>
  <c r="K51" i="310"/>
  <c r="K49" i="310"/>
  <c r="K45" i="310"/>
  <c r="K43" i="310"/>
  <c r="K41" i="310"/>
  <c r="K37" i="310"/>
  <c r="K35" i="310"/>
  <c r="K33" i="310"/>
  <c r="K29" i="310"/>
  <c r="K27" i="310"/>
  <c r="K25" i="310"/>
  <c r="K21" i="310"/>
  <c r="K19" i="310"/>
  <c r="K17" i="310"/>
  <c r="K13" i="310"/>
  <c r="K11" i="310"/>
  <c r="K9" i="310"/>
  <c r="L69" i="306"/>
  <c r="L67" i="306"/>
  <c r="L65" i="306"/>
  <c r="L61" i="306"/>
  <c r="L59" i="306"/>
  <c r="L57" i="306"/>
  <c r="L53" i="306"/>
  <c r="L51" i="306"/>
  <c r="L49" i="306"/>
  <c r="L45" i="306"/>
  <c r="L43" i="306"/>
  <c r="L41" i="306"/>
  <c r="L37" i="306"/>
  <c r="L35" i="306"/>
  <c r="L33" i="306"/>
  <c r="L29" i="306"/>
  <c r="L27" i="306"/>
  <c r="L25" i="306"/>
  <c r="L21" i="306"/>
  <c r="L19" i="306"/>
  <c r="L17" i="306"/>
  <c r="L13" i="306"/>
  <c r="L11" i="306"/>
  <c r="L9" i="306"/>
  <c r="M51" i="310"/>
  <c r="M33" i="310"/>
  <c r="M13" i="310"/>
  <c r="N61" i="306"/>
  <c r="N68" i="310"/>
  <c r="N66" i="310"/>
  <c r="N64" i="310"/>
  <c r="N60" i="310"/>
  <c r="N58" i="310"/>
  <c r="N56" i="310"/>
  <c r="N52" i="310"/>
  <c r="N50" i="310"/>
  <c r="N48" i="310"/>
  <c r="N44" i="310"/>
  <c r="N42" i="310"/>
  <c r="N40" i="310"/>
  <c r="N36" i="310"/>
  <c r="N34" i="310"/>
  <c r="N32" i="310"/>
  <c r="N28" i="310"/>
  <c r="N26" i="310"/>
  <c r="N24" i="310"/>
  <c r="N20" i="310"/>
  <c r="N18" i="310"/>
  <c r="N16" i="310"/>
  <c r="N12" i="310"/>
  <c r="N10" i="310"/>
  <c r="N8" i="310"/>
  <c r="K69" i="306"/>
  <c r="K67" i="306"/>
  <c r="K65" i="306"/>
  <c r="K61" i="306"/>
  <c r="K59" i="306"/>
  <c r="K57" i="306"/>
  <c r="K53" i="306"/>
  <c r="K51" i="306"/>
  <c r="K49" i="306"/>
  <c r="K45" i="306"/>
  <c r="K43" i="306"/>
  <c r="K41" i="306"/>
  <c r="K37" i="306"/>
  <c r="K35" i="306"/>
  <c r="K33" i="306"/>
  <c r="K29" i="306"/>
  <c r="K27" i="306"/>
  <c r="K25" i="306"/>
  <c r="K21" i="306"/>
  <c r="K19" i="306"/>
  <c r="K17" i="306"/>
  <c r="K13" i="306"/>
  <c r="K11" i="306"/>
  <c r="K9" i="306"/>
  <c r="M49" i="310"/>
  <c r="M29" i="310"/>
  <c r="M11" i="310"/>
  <c r="N65" i="306"/>
  <c r="M68" i="310"/>
  <c r="M66" i="310"/>
  <c r="M64" i="310"/>
  <c r="M60" i="310"/>
  <c r="M58" i="310"/>
  <c r="M56" i="310"/>
  <c r="M52" i="310"/>
  <c r="M50" i="310"/>
  <c r="M48" i="310"/>
  <c r="M44" i="310"/>
  <c r="M42" i="310"/>
  <c r="M40" i="310"/>
  <c r="M36" i="310"/>
  <c r="M34" i="310"/>
  <c r="M32" i="310"/>
  <c r="M28" i="310"/>
  <c r="M26" i="310"/>
  <c r="M24" i="310"/>
  <c r="M20" i="310"/>
  <c r="M18" i="310"/>
  <c r="M16" i="310"/>
  <c r="M12" i="310"/>
  <c r="M10" i="310"/>
  <c r="M8" i="310"/>
  <c r="N68" i="306"/>
  <c r="N66" i="306"/>
  <c r="N64" i="306"/>
  <c r="N60" i="306"/>
  <c r="N58" i="306"/>
  <c r="N56" i="306"/>
  <c r="N52" i="306"/>
  <c r="N50" i="306"/>
  <c r="N48" i="306"/>
  <c r="N44" i="306"/>
  <c r="N42" i="306"/>
  <c r="N40" i="306"/>
  <c r="N36" i="306"/>
  <c r="N34" i="306"/>
  <c r="N32" i="306"/>
  <c r="N28" i="306"/>
  <c r="N26" i="306"/>
  <c r="N24" i="306"/>
  <c r="N20" i="306"/>
  <c r="N18" i="306"/>
  <c r="N16" i="306"/>
  <c r="N12" i="306"/>
  <c r="N10" i="306"/>
  <c r="N8" i="306"/>
  <c r="M53" i="310"/>
  <c r="M43" i="310"/>
  <c r="M25" i="310"/>
  <c r="N57" i="306"/>
  <c r="L68" i="310"/>
  <c r="L66" i="310"/>
  <c r="L64" i="310"/>
  <c r="L60" i="310"/>
  <c r="L58" i="310"/>
  <c r="L56" i="310"/>
  <c r="L52" i="310"/>
  <c r="L50" i="310"/>
  <c r="L48" i="310"/>
  <c r="L44" i="310"/>
  <c r="L42" i="310"/>
  <c r="L40" i="310"/>
  <c r="L36" i="310"/>
  <c r="L34" i="310"/>
  <c r="L32" i="310"/>
  <c r="L28" i="310"/>
  <c r="L26" i="310"/>
  <c r="L24" i="310"/>
  <c r="L20" i="310"/>
  <c r="L18" i="310"/>
  <c r="L16" i="310"/>
  <c r="L12" i="310"/>
  <c r="L10" i="310"/>
  <c r="L8" i="310"/>
  <c r="M68" i="306"/>
  <c r="M66" i="306"/>
  <c r="M64" i="306"/>
  <c r="M60" i="306"/>
  <c r="M58" i="306"/>
  <c r="M56" i="306"/>
  <c r="M52" i="306"/>
  <c r="M50" i="306"/>
  <c r="M48" i="306"/>
  <c r="M44" i="306"/>
  <c r="M42" i="306"/>
  <c r="M40" i="306"/>
  <c r="M36" i="306"/>
  <c r="M34" i="306"/>
  <c r="M32" i="306"/>
  <c r="M28" i="306"/>
  <c r="M26" i="306"/>
  <c r="M24" i="306"/>
  <c r="M20" i="306"/>
  <c r="M18" i="306"/>
  <c r="M16" i="306"/>
  <c r="M12" i="306"/>
  <c r="M10" i="306"/>
  <c r="M8" i="306"/>
  <c r="L18" i="306"/>
  <c r="L12" i="306"/>
  <c r="L10" i="306"/>
  <c r="K12" i="306"/>
  <c r="M69" i="310"/>
  <c r="M61" i="310"/>
  <c r="M45" i="310"/>
  <c r="M27" i="310"/>
  <c r="M9" i="310"/>
  <c r="N67" i="306"/>
  <c r="K68" i="310"/>
  <c r="K66" i="310"/>
  <c r="K64" i="310"/>
  <c r="K60" i="310"/>
  <c r="K58" i="310"/>
  <c r="K56" i="310"/>
  <c r="K52" i="310"/>
  <c r="K50" i="310"/>
  <c r="K48" i="310"/>
  <c r="K44" i="310"/>
  <c r="K42" i="310"/>
  <c r="K40" i="310"/>
  <c r="K36" i="310"/>
  <c r="K34" i="310"/>
  <c r="K32" i="310"/>
  <c r="K28" i="310"/>
  <c r="K26" i="310"/>
  <c r="K24" i="310"/>
  <c r="K20" i="310"/>
  <c r="K18" i="310"/>
  <c r="K16" i="310"/>
  <c r="K12" i="310"/>
  <c r="K10" i="310"/>
  <c r="K8" i="310"/>
  <c r="L68" i="306"/>
  <c r="L66" i="306"/>
  <c r="L64" i="306"/>
  <c r="L60" i="306"/>
  <c r="L58" i="306"/>
  <c r="L56" i="306"/>
  <c r="L52" i="306"/>
  <c r="L50" i="306"/>
  <c r="L48" i="306"/>
  <c r="L44" i="306"/>
  <c r="L42" i="306"/>
  <c r="L40" i="306"/>
  <c r="L36" i="306"/>
  <c r="L34" i="306"/>
  <c r="L32" i="306"/>
  <c r="L28" i="306"/>
  <c r="L26" i="306"/>
  <c r="L24" i="306"/>
  <c r="L20" i="306"/>
  <c r="L16" i="306"/>
  <c r="L8" i="306"/>
  <c r="K8" i="306"/>
  <c r="M67" i="310"/>
  <c r="M57" i="310"/>
  <c r="M37" i="310"/>
  <c r="M17" i="310"/>
  <c r="N69" i="306"/>
  <c r="N51" i="306"/>
  <c r="N69" i="310"/>
  <c r="N67" i="310"/>
  <c r="N65" i="310"/>
  <c r="N61" i="310"/>
  <c r="N59" i="310"/>
  <c r="N57" i="310"/>
  <c r="N53" i="310"/>
  <c r="N51" i="310"/>
  <c r="N49" i="310"/>
  <c r="N45" i="310"/>
  <c r="N43" i="310"/>
  <c r="N41" i="310"/>
  <c r="N37" i="310"/>
  <c r="N35" i="310"/>
  <c r="N33" i="310"/>
  <c r="N29" i="310"/>
  <c r="N27" i="310"/>
  <c r="N25" i="310"/>
  <c r="N21" i="310"/>
  <c r="N19" i="310"/>
  <c r="N17" i="310"/>
  <c r="N13" i="310"/>
  <c r="N11" i="310"/>
  <c r="N9" i="310"/>
  <c r="K68" i="306"/>
  <c r="K66" i="306"/>
  <c r="K64" i="306"/>
  <c r="K60" i="306"/>
  <c r="K58" i="306"/>
  <c r="K56" i="306"/>
  <c r="K52" i="306"/>
  <c r="K50" i="306"/>
  <c r="K48" i="306"/>
  <c r="K44" i="306"/>
  <c r="K42" i="306"/>
  <c r="K40" i="306"/>
  <c r="K36" i="306"/>
  <c r="K34" i="306"/>
  <c r="K32" i="306"/>
  <c r="K28" i="306"/>
  <c r="K26" i="306"/>
  <c r="K24" i="306"/>
  <c r="K20" i="306"/>
  <c r="K18" i="306"/>
  <c r="K16" i="306"/>
  <c r="K10" i="306"/>
  <c r="M65" i="310"/>
  <c r="M59" i="310"/>
  <c r="M41" i="310"/>
  <c r="M19" i="310"/>
  <c r="N53" i="306"/>
  <c r="N45" i="306"/>
  <c r="N25" i="306"/>
  <c r="N43" i="306"/>
  <c r="N21" i="306"/>
  <c r="N41" i="306"/>
  <c r="N19" i="306"/>
  <c r="N37" i="306"/>
  <c r="N17" i="306"/>
  <c r="N35" i="306"/>
  <c r="N13" i="306"/>
  <c r="N33" i="306"/>
  <c r="N11" i="306"/>
  <c r="N29" i="306"/>
  <c r="N9" i="306"/>
  <c r="N49" i="306"/>
  <c r="N27" i="306"/>
  <c r="B688" i="262"/>
  <c r="B689" i="262"/>
  <c r="B690" i="262"/>
  <c r="B691" i="262"/>
  <c r="B692" i="262"/>
  <c r="B693" i="262"/>
  <c r="B694" i="262"/>
  <c r="B695" i="262"/>
  <c r="B696" i="262"/>
  <c r="B697" i="262"/>
  <c r="B698" i="262"/>
  <c r="B699" i="262"/>
  <c r="B700" i="262"/>
  <c r="B701" i="262"/>
  <c r="B702" i="262"/>
  <c r="B703" i="262"/>
  <c r="B704" i="262"/>
  <c r="B705" i="262"/>
  <c r="B706" i="262"/>
  <c r="B707" i="262"/>
  <c r="B708" i="262"/>
  <c r="B709" i="262"/>
  <c r="B710" i="262"/>
  <c r="B711" i="262"/>
  <c r="B712" i="262"/>
  <c r="B713" i="262"/>
  <c r="B714" i="262"/>
  <c r="B715" i="262"/>
  <c r="B716" i="262"/>
  <c r="B717" i="262"/>
  <c r="B718" i="262"/>
  <c r="B719" i="262"/>
  <c r="B720" i="262"/>
  <c r="B721" i="262"/>
  <c r="B722" i="262"/>
  <c r="B723" i="262"/>
  <c r="B724" i="262"/>
  <c r="B725" i="262"/>
  <c r="B726" i="262"/>
  <c r="B727" i="262"/>
  <c r="B728" i="262"/>
  <c r="B729" i="262"/>
  <c r="B730" i="262"/>
  <c r="B731" i="262"/>
  <c r="B732" i="262"/>
  <c r="B733" i="262"/>
  <c r="B734" i="262"/>
  <c r="B661" i="262"/>
  <c r="B662" i="262"/>
  <c r="B663" i="262"/>
  <c r="B664" i="262"/>
  <c r="B665" i="262"/>
  <c r="B666" i="262"/>
  <c r="B667" i="262"/>
  <c r="B668" i="262"/>
  <c r="B669" i="262"/>
  <c r="B670" i="262"/>
  <c r="B671" i="262"/>
  <c r="B672" i="262"/>
  <c r="B673" i="262"/>
  <c r="B674" i="262"/>
  <c r="B675" i="262"/>
  <c r="B676" i="262"/>
  <c r="B677" i="262"/>
  <c r="B678" i="262"/>
  <c r="B679" i="262"/>
  <c r="B680" i="262"/>
  <c r="B681" i="262"/>
  <c r="B682" i="262"/>
  <c r="B683" i="262"/>
  <c r="B684" i="262"/>
  <c r="B685" i="262"/>
  <c r="B686" i="262"/>
  <c r="B687" i="262"/>
  <c r="B660" i="262"/>
  <c r="B630" i="262"/>
  <c r="B631" i="262"/>
  <c r="B632" i="262"/>
  <c r="B633" i="262"/>
  <c r="B634" i="262"/>
  <c r="B635" i="262"/>
  <c r="B636" i="262"/>
  <c r="B637" i="262"/>
  <c r="B638" i="262"/>
  <c r="B639" i="262"/>
  <c r="B640" i="262"/>
  <c r="B641" i="262"/>
  <c r="B642" i="262"/>
  <c r="B643" i="262"/>
  <c r="B644" i="262"/>
  <c r="B645" i="262"/>
  <c r="B646" i="262"/>
  <c r="B647" i="262"/>
  <c r="B648" i="262"/>
  <c r="B649" i="262"/>
  <c r="B650" i="262"/>
  <c r="B651" i="262"/>
  <c r="B652" i="262"/>
  <c r="B653" i="262"/>
  <c r="B654" i="262"/>
  <c r="B655" i="262"/>
  <c r="B656" i="262"/>
  <c r="B657" i="262"/>
  <c r="B658" i="262"/>
  <c r="B659" i="262"/>
  <c r="B629" i="262"/>
  <c r="B585" i="262"/>
  <c r="B586" i="262"/>
  <c r="B587" i="262"/>
  <c r="B588" i="262"/>
  <c r="B589" i="262"/>
  <c r="B590" i="262"/>
  <c r="B591" i="262"/>
  <c r="B592" i="262"/>
  <c r="B593" i="262"/>
  <c r="B594" i="262"/>
  <c r="B595" i="262"/>
  <c r="B596" i="262"/>
  <c r="B597" i="262"/>
  <c r="B598" i="262"/>
  <c r="B599" i="262"/>
  <c r="B600" i="262"/>
  <c r="B601" i="262"/>
  <c r="B602" i="262"/>
  <c r="B603" i="262"/>
  <c r="B604" i="262"/>
  <c r="B605" i="262"/>
  <c r="B606" i="262"/>
  <c r="B607" i="262"/>
  <c r="B608" i="262"/>
  <c r="B609" i="262"/>
  <c r="B610" i="262"/>
  <c r="B611" i="262"/>
  <c r="B612" i="262"/>
  <c r="B613" i="262"/>
  <c r="B614" i="262"/>
  <c r="B615" i="262"/>
  <c r="B616" i="262"/>
  <c r="B617" i="262"/>
  <c r="B618" i="262"/>
  <c r="B619" i="262"/>
  <c r="B620" i="262"/>
  <c r="B621" i="262"/>
  <c r="B622" i="262"/>
  <c r="B623" i="262"/>
  <c r="B624" i="262"/>
  <c r="B625" i="262"/>
  <c r="B626" i="262"/>
  <c r="B627" i="262"/>
  <c r="B628" i="262"/>
  <c r="B584" i="262"/>
  <c r="B6" i="262"/>
  <c r="B7" i="262"/>
  <c r="B8" i="262"/>
  <c r="B9" i="262"/>
  <c r="B10" i="262"/>
  <c r="B11" i="262"/>
  <c r="B12" i="262"/>
  <c r="B13" i="262"/>
  <c r="B14" i="262"/>
  <c r="B15" i="262"/>
  <c r="B16" i="262"/>
  <c r="B17" i="262"/>
  <c r="B18" i="262"/>
  <c r="B19" i="262"/>
  <c r="B20" i="262"/>
  <c r="B21" i="262"/>
  <c r="B22" i="262"/>
  <c r="B23" i="262"/>
  <c r="B24" i="262"/>
  <c r="B25" i="262"/>
  <c r="B26" i="262"/>
  <c r="B27" i="262"/>
  <c r="B28" i="262"/>
  <c r="B29" i="262"/>
  <c r="B30" i="262"/>
  <c r="B31" i="262"/>
  <c r="B32" i="262"/>
  <c r="B33" i="262"/>
  <c r="B34" i="262"/>
  <c r="B35" i="262"/>
  <c r="B36" i="262"/>
  <c r="B37" i="262"/>
  <c r="B38" i="262"/>
  <c r="B39" i="262"/>
  <c r="B40" i="262"/>
  <c r="B41" i="262"/>
  <c r="B42" i="262"/>
  <c r="B43" i="262"/>
  <c r="B44" i="262"/>
  <c r="B45" i="262"/>
  <c r="B46" i="262"/>
  <c r="B47" i="262"/>
  <c r="B48" i="262"/>
  <c r="B49" i="262"/>
  <c r="B50" i="262"/>
  <c r="B51" i="262"/>
  <c r="B52" i="262"/>
  <c r="B53" i="262"/>
  <c r="B54" i="262"/>
  <c r="B55" i="262"/>
  <c r="B56" i="262"/>
  <c r="B57" i="262"/>
  <c r="B58" i="262"/>
  <c r="B59" i="262"/>
  <c r="B60" i="262"/>
  <c r="B61" i="262"/>
  <c r="B62" i="262"/>
  <c r="B63" i="262"/>
  <c r="B64" i="262"/>
  <c r="B65" i="262"/>
  <c r="B66" i="262"/>
  <c r="B67" i="262"/>
  <c r="B68" i="262"/>
  <c r="B69" i="262"/>
  <c r="B70" i="262"/>
  <c r="B71" i="262"/>
  <c r="B72" i="262"/>
  <c r="B73" i="262"/>
  <c r="B74" i="262"/>
  <c r="B75" i="262"/>
  <c r="B76" i="262"/>
  <c r="B77" i="262"/>
  <c r="B78" i="262"/>
  <c r="B79" i="262"/>
  <c r="B80" i="262"/>
  <c r="B81" i="262"/>
  <c r="B82" i="262"/>
  <c r="B83" i="262"/>
  <c r="B84" i="262"/>
  <c r="B85" i="262"/>
  <c r="B86" i="262"/>
  <c r="B87" i="262"/>
  <c r="B88" i="262"/>
  <c r="B89" i="262"/>
  <c r="B90" i="262"/>
  <c r="B91" i="262"/>
  <c r="B92" i="262"/>
  <c r="B93" i="262"/>
  <c r="B94" i="262"/>
  <c r="B95" i="262"/>
  <c r="B96" i="262"/>
  <c r="B97" i="262"/>
  <c r="B98" i="262"/>
  <c r="B99" i="262"/>
  <c r="B100" i="262"/>
  <c r="B101" i="262"/>
  <c r="B102" i="262"/>
  <c r="B103" i="262"/>
  <c r="B104" i="262"/>
  <c r="B105" i="262"/>
  <c r="B106" i="262"/>
  <c r="B107" i="262"/>
  <c r="B108" i="262"/>
  <c r="B109" i="262"/>
  <c r="B110" i="262"/>
  <c r="B111" i="262"/>
  <c r="B112" i="262"/>
  <c r="B113" i="262"/>
  <c r="B114" i="262"/>
  <c r="B115" i="262"/>
  <c r="B116" i="262"/>
  <c r="B117" i="262"/>
  <c r="B118" i="262"/>
  <c r="B119" i="262"/>
  <c r="B120" i="262"/>
  <c r="B121" i="262"/>
  <c r="B122" i="262"/>
  <c r="B123" i="262"/>
  <c r="B124" i="262"/>
  <c r="B125" i="262"/>
  <c r="B126" i="262"/>
  <c r="B127" i="262"/>
  <c r="B128" i="262"/>
  <c r="B129" i="262"/>
  <c r="B130" i="262"/>
  <c r="B131" i="262"/>
  <c r="B132" i="262"/>
  <c r="B133" i="262"/>
  <c r="B134" i="262"/>
  <c r="B135" i="262"/>
  <c r="B136" i="262"/>
  <c r="B137" i="262"/>
  <c r="B138" i="262"/>
  <c r="B139" i="262"/>
  <c r="B140" i="262"/>
  <c r="B141" i="262"/>
  <c r="B142" i="262"/>
  <c r="B143" i="262"/>
  <c r="B144" i="262"/>
  <c r="B145" i="262"/>
  <c r="B146" i="262"/>
  <c r="B147" i="262"/>
  <c r="B148" i="262"/>
  <c r="B149" i="262"/>
  <c r="B150" i="262"/>
  <c r="B151" i="262"/>
  <c r="B152" i="262"/>
  <c r="B153" i="262"/>
  <c r="B154" i="262"/>
  <c r="B155" i="262"/>
  <c r="B156" i="262"/>
  <c r="B157" i="262"/>
  <c r="B158" i="262"/>
  <c r="B159" i="262"/>
  <c r="B160" i="262"/>
  <c r="B161" i="262"/>
  <c r="B162" i="262"/>
  <c r="B163" i="262"/>
  <c r="B164" i="262"/>
  <c r="B165" i="262"/>
  <c r="B166" i="262"/>
  <c r="B167" i="262"/>
  <c r="B168" i="262"/>
  <c r="B169" i="262"/>
  <c r="B170" i="262"/>
  <c r="B171" i="262"/>
  <c r="B172" i="262"/>
  <c r="B173" i="262"/>
  <c r="B174" i="262"/>
  <c r="B175" i="262"/>
  <c r="B176" i="262"/>
  <c r="B177" i="262"/>
  <c r="B178" i="262"/>
  <c r="B179" i="262"/>
  <c r="B180" i="262"/>
  <c r="B181" i="262"/>
  <c r="B182" i="262"/>
  <c r="B183" i="262"/>
  <c r="B184" i="262"/>
  <c r="B185" i="262"/>
  <c r="B186" i="262"/>
  <c r="B187" i="262"/>
  <c r="B188" i="262"/>
  <c r="B189" i="262"/>
  <c r="B190" i="262"/>
  <c r="B191" i="262"/>
  <c r="B192" i="262"/>
  <c r="B193" i="262"/>
  <c r="B194" i="262"/>
  <c r="B195" i="262"/>
  <c r="B196" i="262"/>
  <c r="B197" i="262"/>
  <c r="B198" i="262"/>
  <c r="B199" i="262"/>
  <c r="B200" i="262"/>
  <c r="B201" i="262"/>
  <c r="B202" i="262"/>
  <c r="B203" i="262"/>
  <c r="B204" i="262"/>
  <c r="B205" i="262"/>
  <c r="B206" i="262"/>
  <c r="B207" i="262"/>
  <c r="B208" i="262"/>
  <c r="B209" i="262"/>
  <c r="B210" i="262"/>
  <c r="B211" i="262"/>
  <c r="B212" i="262"/>
  <c r="B213" i="262"/>
  <c r="B214" i="262"/>
  <c r="B215" i="262"/>
  <c r="B216" i="262"/>
  <c r="B217" i="262"/>
  <c r="B218" i="262"/>
  <c r="B219" i="262"/>
  <c r="B220" i="262"/>
  <c r="B221" i="262"/>
  <c r="B222" i="262"/>
  <c r="B223" i="262"/>
  <c r="B224" i="262"/>
  <c r="B225" i="262"/>
  <c r="B226" i="262"/>
  <c r="B227" i="262"/>
  <c r="B228" i="262"/>
  <c r="B229" i="262"/>
  <c r="B230" i="262"/>
  <c r="B231" i="262"/>
  <c r="B232" i="262"/>
  <c r="B233" i="262"/>
  <c r="B234" i="262"/>
  <c r="B235" i="262"/>
  <c r="B236" i="262"/>
  <c r="B237" i="262"/>
  <c r="B238" i="262"/>
  <c r="B239" i="262"/>
  <c r="B240" i="262"/>
  <c r="B241" i="262"/>
  <c r="B242" i="262"/>
  <c r="B243" i="262"/>
  <c r="B244" i="262"/>
  <c r="B245" i="262"/>
  <c r="B246" i="262"/>
  <c r="B247" i="262"/>
  <c r="B248" i="262"/>
  <c r="B249" i="262"/>
  <c r="B250" i="262"/>
  <c r="B251" i="262"/>
  <c r="B252" i="262"/>
  <c r="B253" i="262"/>
  <c r="B254" i="262"/>
  <c r="B255" i="262"/>
  <c r="B256" i="262"/>
  <c r="B257" i="262"/>
  <c r="B258" i="262"/>
  <c r="B259" i="262"/>
  <c r="B260" i="262"/>
  <c r="B261" i="262"/>
  <c r="B262" i="262"/>
  <c r="B263" i="262"/>
  <c r="B264" i="262"/>
  <c r="B265" i="262"/>
  <c r="B266" i="262"/>
  <c r="B267" i="262"/>
  <c r="B268" i="262"/>
  <c r="B269" i="262"/>
  <c r="B270" i="262"/>
  <c r="B271" i="262"/>
  <c r="B272" i="262"/>
  <c r="B273" i="262"/>
  <c r="B274" i="262"/>
  <c r="B275" i="262"/>
  <c r="B276" i="262"/>
  <c r="B277" i="262"/>
  <c r="B278" i="262"/>
  <c r="B279" i="262"/>
  <c r="B280" i="262"/>
  <c r="B281" i="262"/>
  <c r="B282" i="262"/>
  <c r="B283" i="262"/>
  <c r="B284" i="262"/>
  <c r="B285" i="262"/>
  <c r="B286" i="262"/>
  <c r="B287" i="262"/>
  <c r="B288" i="262"/>
  <c r="B289" i="262"/>
  <c r="B290" i="262"/>
  <c r="B291" i="262"/>
  <c r="B292" i="262"/>
  <c r="B293" i="262"/>
  <c r="B294" i="262"/>
  <c r="B295" i="262"/>
  <c r="B296" i="262"/>
  <c r="B297" i="262"/>
  <c r="B298" i="262"/>
  <c r="B299" i="262"/>
  <c r="B300" i="262"/>
  <c r="B301" i="262"/>
  <c r="B302" i="262"/>
  <c r="B303" i="262"/>
  <c r="B304" i="262"/>
  <c r="B305" i="262"/>
  <c r="B306" i="262"/>
  <c r="B307" i="262"/>
  <c r="B308" i="262"/>
  <c r="B309" i="262"/>
  <c r="B310" i="262"/>
  <c r="B311" i="262"/>
  <c r="B312" i="262"/>
  <c r="B313" i="262"/>
  <c r="B314" i="262"/>
  <c r="B315" i="262"/>
  <c r="B316" i="262"/>
  <c r="B317" i="262"/>
  <c r="B318" i="262"/>
  <c r="B319" i="262"/>
  <c r="B320" i="262"/>
  <c r="B321" i="262"/>
  <c r="B322" i="262"/>
  <c r="B323" i="262"/>
  <c r="B324" i="262"/>
  <c r="B325" i="262"/>
  <c r="B326" i="262"/>
  <c r="B327" i="262"/>
  <c r="B328" i="262"/>
  <c r="B329" i="262"/>
  <c r="B330" i="262"/>
  <c r="B331" i="262"/>
  <c r="B332" i="262"/>
  <c r="B333" i="262"/>
  <c r="B334" i="262"/>
  <c r="B335" i="262"/>
  <c r="B336" i="262"/>
  <c r="B337" i="262"/>
  <c r="B338" i="262"/>
  <c r="B339" i="262"/>
  <c r="B340" i="262"/>
  <c r="B341" i="262"/>
  <c r="B342" i="262"/>
  <c r="B343" i="262"/>
  <c r="B344" i="262"/>
  <c r="B345" i="262"/>
  <c r="B346" i="262"/>
  <c r="B347" i="262"/>
  <c r="B348" i="262"/>
  <c r="B349" i="262"/>
  <c r="B350" i="262"/>
  <c r="B351" i="262"/>
  <c r="B352" i="262"/>
  <c r="B353" i="262"/>
  <c r="B354" i="262"/>
  <c r="B355" i="262"/>
  <c r="B356" i="262"/>
  <c r="B357" i="262"/>
  <c r="B358" i="262"/>
  <c r="B359" i="262"/>
  <c r="B360" i="262"/>
  <c r="B361" i="262"/>
  <c r="B362" i="262"/>
  <c r="B363" i="262"/>
  <c r="B364" i="262"/>
  <c r="B365" i="262"/>
  <c r="B366" i="262"/>
  <c r="B367" i="262"/>
  <c r="B368" i="262"/>
  <c r="B369" i="262"/>
  <c r="B370" i="262"/>
  <c r="B371" i="262"/>
  <c r="B372" i="262"/>
  <c r="B373" i="262"/>
  <c r="B374" i="262"/>
  <c r="B375" i="262"/>
  <c r="B376" i="262"/>
  <c r="B377" i="262"/>
  <c r="B378" i="262"/>
  <c r="B379" i="262"/>
  <c r="B380" i="262"/>
  <c r="B381" i="262"/>
  <c r="B382" i="262"/>
  <c r="B383" i="262"/>
  <c r="B384" i="262"/>
  <c r="B385" i="262"/>
  <c r="B386" i="262"/>
  <c r="B387" i="262"/>
  <c r="B388" i="262"/>
  <c r="B389" i="262"/>
  <c r="B390" i="262"/>
  <c r="B391" i="262"/>
  <c r="B392" i="262"/>
  <c r="B393" i="262"/>
  <c r="B394" i="262"/>
  <c r="B395" i="262"/>
  <c r="B396" i="262"/>
  <c r="B397" i="262"/>
  <c r="B398" i="262"/>
  <c r="B399" i="262"/>
  <c r="B400" i="262"/>
  <c r="B401" i="262"/>
  <c r="B402" i="262"/>
  <c r="B403" i="262"/>
  <c r="B404" i="262"/>
  <c r="B405" i="262"/>
  <c r="B406" i="262"/>
  <c r="B407" i="262"/>
  <c r="B408" i="262"/>
  <c r="B409" i="262"/>
  <c r="B410" i="262"/>
  <c r="B411" i="262"/>
  <c r="B412" i="262"/>
  <c r="B413" i="262"/>
  <c r="B414" i="262"/>
  <c r="B415" i="262"/>
  <c r="B416" i="262"/>
  <c r="B417" i="262"/>
  <c r="B418" i="262"/>
  <c r="B419" i="262"/>
  <c r="B420" i="262"/>
  <c r="B421" i="262"/>
  <c r="B422" i="262"/>
  <c r="B423" i="262"/>
  <c r="B424" i="262"/>
  <c r="B425" i="262"/>
  <c r="B426" i="262"/>
  <c r="B427" i="262"/>
  <c r="B428" i="262"/>
  <c r="B429" i="262"/>
  <c r="B430" i="262"/>
  <c r="B431" i="262"/>
  <c r="B432" i="262"/>
  <c r="B433" i="262"/>
  <c r="B434" i="262"/>
  <c r="B435" i="262"/>
  <c r="B436" i="262"/>
  <c r="B437" i="262"/>
  <c r="B438" i="262"/>
  <c r="B439" i="262"/>
  <c r="B440" i="262"/>
  <c r="B441" i="262"/>
  <c r="B442" i="262"/>
  <c r="B443" i="262"/>
  <c r="B444" i="262"/>
  <c r="B445" i="262"/>
  <c r="B446" i="262"/>
  <c r="B447" i="262"/>
  <c r="B448" i="262"/>
  <c r="B449" i="262"/>
  <c r="B450" i="262"/>
  <c r="B451" i="262"/>
  <c r="B452" i="262"/>
  <c r="B453" i="262"/>
  <c r="B454" i="262"/>
  <c r="B455" i="262"/>
  <c r="B456" i="262"/>
  <c r="B457" i="262"/>
  <c r="B458" i="262"/>
  <c r="B459" i="262"/>
  <c r="B460" i="262"/>
  <c r="B461" i="262"/>
  <c r="B462" i="262"/>
  <c r="B463" i="262"/>
  <c r="B464" i="262"/>
  <c r="B465" i="262"/>
  <c r="B466" i="262"/>
  <c r="B467" i="262"/>
  <c r="B468" i="262"/>
  <c r="B469" i="262"/>
  <c r="B470" i="262"/>
  <c r="B471" i="262"/>
  <c r="B472" i="262"/>
  <c r="B473" i="262"/>
  <c r="B474" i="262"/>
  <c r="B475" i="262"/>
  <c r="B476" i="262"/>
  <c r="B477" i="262"/>
  <c r="B478" i="262"/>
  <c r="B479" i="262"/>
  <c r="B480" i="262"/>
  <c r="B524" i="262"/>
  <c r="B525" i="262"/>
  <c r="B526" i="262"/>
  <c r="B527" i="262"/>
  <c r="B528" i="262"/>
  <c r="B529" i="262"/>
  <c r="B530" i="262"/>
  <c r="B531" i="262"/>
  <c r="F111" i="268"/>
  <c r="F112" i="268"/>
  <c r="F113" i="268"/>
  <c r="F114" i="268"/>
  <c r="F116" i="268"/>
  <c r="F117" i="268"/>
  <c r="F118" i="268"/>
  <c r="F119" i="268"/>
  <c r="F120" i="268"/>
  <c r="F121" i="268"/>
  <c r="F122" i="268"/>
  <c r="F123" i="268"/>
  <c r="F125" i="268"/>
  <c r="F126" i="268"/>
  <c r="F127" i="268"/>
  <c r="F128" i="268"/>
  <c r="F129" i="268"/>
  <c r="F130" i="268"/>
  <c r="F131" i="268"/>
  <c r="F133" i="268"/>
  <c r="F134" i="268"/>
  <c r="F135" i="268"/>
  <c r="F136" i="268"/>
  <c r="F138" i="268"/>
  <c r="F139" i="268"/>
  <c r="F140" i="268"/>
  <c r="F141" i="268"/>
  <c r="F142" i="268"/>
  <c r="F143" i="268"/>
  <c r="F144" i="268"/>
  <c r="F145" i="268"/>
  <c r="F146" i="268"/>
  <c r="F147" i="268"/>
  <c r="F148" i="268"/>
  <c r="F149" i="268"/>
  <c r="J9" i="288"/>
  <c r="N9" i="288" s="1"/>
  <c r="F474" i="268" s="1"/>
  <c r="F476" i="268"/>
  <c r="J14" i="288"/>
  <c r="N14" i="288" s="1"/>
  <c r="F477" i="268" s="1"/>
  <c r="J16" i="288"/>
  <c r="N16" i="288" s="1"/>
  <c r="J10" i="288"/>
  <c r="N10" i="288" s="1"/>
  <c r="F479" i="268" s="1"/>
  <c r="F480" i="268"/>
  <c r="F481" i="268"/>
  <c r="J13" i="288"/>
  <c r="N13" i="288" s="1"/>
  <c r="F482" i="268" s="1"/>
  <c r="J15" i="288"/>
  <c r="N15" i="288" s="1"/>
  <c r="F483" i="268" s="1"/>
  <c r="J17" i="288"/>
  <c r="N17" i="288" s="1"/>
  <c r="F484" i="268" s="1"/>
  <c r="J18" i="288"/>
  <c r="N18" i="288" s="1"/>
  <c r="F485" i="268" s="1"/>
  <c r="J19" i="288"/>
  <c r="N19" i="288" s="1"/>
  <c r="F486" i="268" s="1"/>
  <c r="J20" i="288"/>
  <c r="N20" i="288" s="1"/>
  <c r="F487" i="268" s="1"/>
  <c r="J21" i="288"/>
  <c r="N21" i="288" s="1"/>
  <c r="F488" i="268" s="1"/>
  <c r="J22" i="288"/>
  <c r="N22" i="288" s="1"/>
  <c r="F489" i="268" s="1"/>
  <c r="J23" i="288"/>
  <c r="N23" i="288" s="1"/>
  <c r="F490" i="268" s="1"/>
  <c r="J24" i="288"/>
  <c r="N24" i="288"/>
  <c r="J25" i="288"/>
  <c r="N25" i="288" s="1"/>
  <c r="F492" i="268" s="1"/>
  <c r="J26" i="288"/>
  <c r="N26" i="288" s="1"/>
  <c r="F493" i="268" s="1"/>
  <c r="J27" i="288"/>
  <c r="N27" i="288" s="1"/>
  <c r="F494" i="268" s="1"/>
  <c r="J28" i="288"/>
  <c r="N28" i="288" s="1"/>
  <c r="F495" i="268" s="1"/>
  <c r="J29" i="288"/>
  <c r="N29" i="288" s="1"/>
  <c r="F496" i="268" s="1"/>
  <c r="J30" i="288"/>
  <c r="N30" i="288" s="1"/>
  <c r="F497" i="268" s="1"/>
  <c r="J31" i="288"/>
  <c r="N31" i="288" s="1"/>
  <c r="F498" i="268" s="1"/>
  <c r="J32" i="288"/>
  <c r="N32" i="288" s="1"/>
  <c r="F499" i="268" s="1"/>
  <c r="J33" i="288"/>
  <c r="N33" i="288" s="1"/>
  <c r="F500" i="268" s="1"/>
  <c r="J34" i="288"/>
  <c r="N34" i="288" s="1"/>
  <c r="F501" i="268" s="1"/>
  <c r="J35" i="288"/>
  <c r="N35" i="288" s="1"/>
  <c r="F502" i="268" s="1"/>
  <c r="J36" i="288"/>
  <c r="N36" i="288" s="1"/>
  <c r="F503" i="268" s="1"/>
  <c r="J37" i="288"/>
  <c r="N37" i="288" s="1"/>
  <c r="F504" i="268" s="1"/>
  <c r="J38" i="288"/>
  <c r="N38" i="288" s="1"/>
  <c r="F505" i="268" s="1"/>
  <c r="J39" i="288"/>
  <c r="N39" i="288" s="1"/>
  <c r="F506" i="268" s="1"/>
  <c r="J40" i="288"/>
  <c r="N40" i="288"/>
  <c r="J41" i="288"/>
  <c r="N41" i="288" s="1"/>
  <c r="F508" i="268" s="1"/>
  <c r="J42" i="288"/>
  <c r="N42" i="288" s="1"/>
  <c r="F509" i="268" s="1"/>
  <c r="J43" i="288"/>
  <c r="N43" i="288" s="1"/>
  <c r="F510" i="268" s="1"/>
  <c r="J44" i="288"/>
  <c r="N44" i="288" s="1"/>
  <c r="F511" i="268" s="1"/>
  <c r="J45" i="288"/>
  <c r="N45" i="288" s="1"/>
  <c r="F512" i="268" s="1"/>
  <c r="J8" i="288"/>
  <c r="N8" i="288" s="1"/>
  <c r="F473" i="268" s="1"/>
  <c r="F151" i="268"/>
  <c r="F152" i="268"/>
  <c r="F153" i="268"/>
  <c r="F154" i="268"/>
  <c r="F155" i="268"/>
  <c r="F156" i="268"/>
  <c r="F157" i="268"/>
  <c r="F158" i="268"/>
  <c r="F159" i="268"/>
  <c r="F160" i="268"/>
  <c r="F161" i="268"/>
  <c r="F162" i="268"/>
  <c r="F163" i="268"/>
  <c r="F164" i="268"/>
  <c r="F166" i="268"/>
  <c r="F167" i="268"/>
  <c r="F168" i="268"/>
  <c r="F169" i="268"/>
  <c r="F170" i="268"/>
  <c r="F171" i="268"/>
  <c r="F172" i="268"/>
  <c r="F174" i="268"/>
  <c r="F175" i="268"/>
  <c r="F176" i="268"/>
  <c r="F177" i="268"/>
  <c r="F178" i="268"/>
  <c r="F179" i="268"/>
  <c r="F180" i="268"/>
  <c r="F182" i="268"/>
  <c r="F184" i="268"/>
  <c r="F185" i="268"/>
  <c r="F186" i="268"/>
  <c r="F187" i="268"/>
  <c r="F188" i="268"/>
  <c r="F150" i="268"/>
  <c r="F124" i="268"/>
  <c r="F132" i="268"/>
  <c r="F110" i="268"/>
  <c r="N5" i="288"/>
  <c r="O4" i="292"/>
  <c r="O4" i="285"/>
  <c r="L429" i="268"/>
  <c r="N4" i="285"/>
  <c r="L80" i="268" s="1"/>
  <c r="J355" i="268"/>
  <c r="J356" i="268"/>
  <c r="J357" i="268"/>
  <c r="J358" i="268"/>
  <c r="J359" i="268"/>
  <c r="J338" i="268"/>
  <c r="J339" i="268"/>
  <c r="J340" i="268"/>
  <c r="J341" i="268"/>
  <c r="J342" i="268"/>
  <c r="J343" i="268"/>
  <c r="J344" i="268"/>
  <c r="J345" i="268"/>
  <c r="J346" i="268"/>
  <c r="J347" i="268"/>
  <c r="J348" i="268"/>
  <c r="J349" i="268"/>
  <c r="J350" i="268"/>
  <c r="J351" i="268"/>
  <c r="J352" i="268"/>
  <c r="J353" i="268"/>
  <c r="J354" i="268"/>
  <c r="J307" i="268"/>
  <c r="J308" i="268"/>
  <c r="J309" i="268"/>
  <c r="J310" i="268"/>
  <c r="J311" i="268"/>
  <c r="J312" i="268"/>
  <c r="J313" i="268"/>
  <c r="J314" i="268"/>
  <c r="J315" i="268"/>
  <c r="J316" i="268"/>
  <c r="J317" i="268"/>
  <c r="J318" i="268"/>
  <c r="J319" i="268"/>
  <c r="J320" i="268"/>
  <c r="J321" i="268"/>
  <c r="J322" i="268"/>
  <c r="J323" i="268"/>
  <c r="J324" i="268"/>
  <c r="J325" i="268"/>
  <c r="J326" i="268"/>
  <c r="J327" i="268"/>
  <c r="J328" i="268"/>
  <c r="J329" i="268"/>
  <c r="J330" i="268"/>
  <c r="J331" i="268"/>
  <c r="J332" i="268"/>
  <c r="J333" i="268"/>
  <c r="J334" i="268"/>
  <c r="J335" i="268"/>
  <c r="J336" i="268"/>
  <c r="J337" i="268"/>
  <c r="J306" i="268"/>
  <c r="N5" i="289"/>
  <c r="N5" i="292"/>
  <c r="N5" i="286"/>
  <c r="N5" i="284"/>
  <c r="N5" i="285"/>
  <c r="N5" i="236"/>
  <c r="K2" i="262"/>
  <c r="D3" i="288"/>
  <c r="N4" i="292"/>
  <c r="N3" i="292"/>
  <c r="I3" i="292"/>
  <c r="D3" i="292"/>
  <c r="L298" i="268"/>
  <c r="D3" i="284"/>
  <c r="L235" i="268"/>
  <c r="K1" i="268"/>
  <c r="B5" i="262"/>
  <c r="B4" i="262"/>
  <c r="I151" i="268"/>
  <c r="I152" i="268"/>
  <c r="I153" i="268"/>
  <c r="I154" i="268"/>
  <c r="I155" i="268"/>
  <c r="I156" i="268"/>
  <c r="I157" i="268"/>
  <c r="I158" i="268"/>
  <c r="I159" i="268"/>
  <c r="I160" i="268"/>
  <c r="I161" i="268"/>
  <c r="I162" i="268"/>
  <c r="I163" i="268"/>
  <c r="I164" i="268"/>
  <c r="I165" i="268"/>
  <c r="I166" i="268"/>
  <c r="I167" i="268"/>
  <c r="I168" i="268"/>
  <c r="I169" i="268"/>
  <c r="I170" i="268"/>
  <c r="I171" i="268"/>
  <c r="I172" i="268"/>
  <c r="I173" i="268"/>
  <c r="I174" i="268"/>
  <c r="I175" i="268"/>
  <c r="I176" i="268"/>
  <c r="I177" i="268"/>
  <c r="I178" i="268"/>
  <c r="I179" i="268"/>
  <c r="I180" i="268"/>
  <c r="I181" i="268"/>
  <c r="I182" i="268"/>
  <c r="I183" i="268"/>
  <c r="I184" i="268"/>
  <c r="I185" i="268"/>
  <c r="I186" i="268"/>
  <c r="I187" i="268"/>
  <c r="I188" i="268"/>
  <c r="I189" i="268"/>
  <c r="I150" i="268"/>
  <c r="G151" i="268"/>
  <c r="G152" i="268"/>
  <c r="G153" i="268"/>
  <c r="G154" i="268"/>
  <c r="G155" i="268"/>
  <c r="G156" i="268"/>
  <c r="G157" i="268"/>
  <c r="G158" i="268"/>
  <c r="G159" i="268"/>
  <c r="G160" i="268"/>
  <c r="G161" i="268"/>
  <c r="G162" i="268"/>
  <c r="G163" i="268"/>
  <c r="G164" i="268"/>
  <c r="G165" i="268"/>
  <c r="G166" i="268"/>
  <c r="G167" i="268"/>
  <c r="G168" i="268"/>
  <c r="G169" i="268"/>
  <c r="G170" i="268"/>
  <c r="G171" i="268"/>
  <c r="G172" i="268"/>
  <c r="G173" i="268"/>
  <c r="G174" i="268"/>
  <c r="G175" i="268"/>
  <c r="G176" i="268"/>
  <c r="G177" i="268"/>
  <c r="G178" i="268"/>
  <c r="G179" i="268"/>
  <c r="G180" i="268"/>
  <c r="G181" i="268"/>
  <c r="G182" i="268"/>
  <c r="G183" i="268"/>
  <c r="G184" i="268"/>
  <c r="G185" i="268"/>
  <c r="G186" i="268"/>
  <c r="G187" i="268"/>
  <c r="G188" i="268"/>
  <c r="G189" i="268"/>
  <c r="G150" i="268"/>
  <c r="J150" i="268"/>
  <c r="J151" i="268"/>
  <c r="J152" i="268"/>
  <c r="J153" i="268"/>
  <c r="J154" i="268"/>
  <c r="J155" i="268"/>
  <c r="J156" i="268"/>
  <c r="J157" i="268"/>
  <c r="J158" i="268"/>
  <c r="J159" i="268"/>
  <c r="J160" i="268"/>
  <c r="J161" i="268"/>
  <c r="J162" i="268"/>
  <c r="J163" i="268"/>
  <c r="J164" i="268"/>
  <c r="J165" i="268"/>
  <c r="J166" i="268"/>
  <c r="J167" i="268"/>
  <c r="J168" i="268"/>
  <c r="J169" i="268"/>
  <c r="J170" i="268"/>
  <c r="J171" i="268"/>
  <c r="J172" i="268"/>
  <c r="J173" i="268"/>
  <c r="J174" i="268"/>
  <c r="J175" i="268"/>
  <c r="J176" i="268"/>
  <c r="J177" i="268"/>
  <c r="J178" i="268"/>
  <c r="J179" i="268"/>
  <c r="J180" i="268"/>
  <c r="J181" i="268"/>
  <c r="J182" i="268"/>
  <c r="J183" i="268"/>
  <c r="J184" i="268"/>
  <c r="J185" i="268"/>
  <c r="J186" i="268"/>
  <c r="J187" i="268"/>
  <c r="J188" i="268"/>
  <c r="J189" i="268"/>
  <c r="C574" i="268"/>
  <c r="D574" i="268"/>
  <c r="E574" i="268"/>
  <c r="F574" i="268"/>
  <c r="G574" i="268"/>
  <c r="C571" i="268"/>
  <c r="D571" i="268"/>
  <c r="E571" i="268"/>
  <c r="F571" i="268"/>
  <c r="G571" i="268"/>
  <c r="C572" i="268"/>
  <c r="D572" i="268"/>
  <c r="E572" i="268"/>
  <c r="F572" i="268"/>
  <c r="G572" i="268"/>
  <c r="C573" i="268"/>
  <c r="D573" i="268"/>
  <c r="E573" i="268"/>
  <c r="F573" i="268"/>
  <c r="G573" i="268"/>
  <c r="C567" i="268"/>
  <c r="D567" i="268"/>
  <c r="E567" i="268"/>
  <c r="F567" i="268"/>
  <c r="G567" i="268"/>
  <c r="C568" i="268"/>
  <c r="D568" i="268"/>
  <c r="E568" i="268"/>
  <c r="F568" i="268"/>
  <c r="G568" i="268"/>
  <c r="C569" i="268"/>
  <c r="D569" i="268"/>
  <c r="E569" i="268"/>
  <c r="F569" i="268"/>
  <c r="G569" i="268"/>
  <c r="C570" i="268"/>
  <c r="D570" i="268"/>
  <c r="E570" i="268"/>
  <c r="F570" i="268"/>
  <c r="G570" i="268"/>
  <c r="C550" i="268"/>
  <c r="D550" i="268"/>
  <c r="E550" i="268"/>
  <c r="F550" i="268"/>
  <c r="G550" i="268"/>
  <c r="C551" i="268"/>
  <c r="D551" i="268"/>
  <c r="E551" i="268"/>
  <c r="F551" i="268"/>
  <c r="G551" i="268"/>
  <c r="C552" i="268"/>
  <c r="D552" i="268"/>
  <c r="E552" i="268"/>
  <c r="F552" i="268"/>
  <c r="G552" i="268"/>
  <c r="C553" i="268"/>
  <c r="D553" i="268"/>
  <c r="E553" i="268"/>
  <c r="F553" i="268"/>
  <c r="G553" i="268"/>
  <c r="C554" i="268"/>
  <c r="D554" i="268"/>
  <c r="E554" i="268"/>
  <c r="F554" i="268"/>
  <c r="G554" i="268"/>
  <c r="C555" i="268"/>
  <c r="D555" i="268"/>
  <c r="E555" i="268"/>
  <c r="F555" i="268"/>
  <c r="G555" i="268"/>
  <c r="C556" i="268"/>
  <c r="D556" i="268"/>
  <c r="E556" i="268"/>
  <c r="F556" i="268"/>
  <c r="G556" i="268"/>
  <c r="C557" i="268"/>
  <c r="D557" i="268"/>
  <c r="E557" i="268"/>
  <c r="F557" i="268"/>
  <c r="G557" i="268"/>
  <c r="C558" i="268"/>
  <c r="D558" i="268"/>
  <c r="E558" i="268"/>
  <c r="F558" i="268"/>
  <c r="G558" i="268"/>
  <c r="C559" i="268"/>
  <c r="D559" i="268"/>
  <c r="E559" i="268"/>
  <c r="F559" i="268"/>
  <c r="G559" i="268"/>
  <c r="C560" i="268"/>
  <c r="D560" i="268"/>
  <c r="E560" i="268"/>
  <c r="F560" i="268"/>
  <c r="G560" i="268"/>
  <c r="C561" i="268"/>
  <c r="D561" i="268"/>
  <c r="E561" i="268"/>
  <c r="F561" i="268"/>
  <c r="G561" i="268"/>
  <c r="C562" i="268"/>
  <c r="D562" i="268"/>
  <c r="E562" i="268"/>
  <c r="F562" i="268"/>
  <c r="G562" i="268"/>
  <c r="C563" i="268"/>
  <c r="D563" i="268"/>
  <c r="E563" i="268"/>
  <c r="F563" i="268"/>
  <c r="G563" i="268"/>
  <c r="C564" i="268"/>
  <c r="D564" i="268"/>
  <c r="E564" i="268"/>
  <c r="F564" i="268"/>
  <c r="G564" i="268"/>
  <c r="C565" i="268"/>
  <c r="D565" i="268"/>
  <c r="E565" i="268"/>
  <c r="F565" i="268"/>
  <c r="G565" i="268"/>
  <c r="C566" i="268"/>
  <c r="D566" i="268"/>
  <c r="E566" i="268"/>
  <c r="F566" i="268"/>
  <c r="G566" i="268"/>
  <c r="C514" i="268"/>
  <c r="D514" i="268"/>
  <c r="E514" i="268"/>
  <c r="F514" i="268"/>
  <c r="G514" i="268"/>
  <c r="C515" i="268"/>
  <c r="D515" i="268"/>
  <c r="E515" i="268"/>
  <c r="F515" i="268"/>
  <c r="G515" i="268"/>
  <c r="C516" i="268"/>
  <c r="D516" i="268"/>
  <c r="E516" i="268"/>
  <c r="F516" i="268"/>
  <c r="G516" i="268"/>
  <c r="C517" i="268"/>
  <c r="D517" i="268"/>
  <c r="E517" i="268"/>
  <c r="F517" i="268"/>
  <c r="G517" i="268"/>
  <c r="C518" i="268"/>
  <c r="D518" i="268"/>
  <c r="E518" i="268"/>
  <c r="F518" i="268"/>
  <c r="G518" i="268"/>
  <c r="C519" i="268"/>
  <c r="D519" i="268"/>
  <c r="E519" i="268"/>
  <c r="F519" i="268"/>
  <c r="G519" i="268"/>
  <c r="C520" i="268"/>
  <c r="D520" i="268"/>
  <c r="E520" i="268"/>
  <c r="F520" i="268"/>
  <c r="G520" i="268"/>
  <c r="C521" i="268"/>
  <c r="D521" i="268"/>
  <c r="E521" i="268"/>
  <c r="F521" i="268"/>
  <c r="G521" i="268"/>
  <c r="C522" i="268"/>
  <c r="D522" i="268"/>
  <c r="E522" i="268"/>
  <c r="F522" i="268"/>
  <c r="G522" i="268"/>
  <c r="C523" i="268"/>
  <c r="D523" i="268"/>
  <c r="E523" i="268"/>
  <c r="F523" i="268"/>
  <c r="G523" i="268"/>
  <c r="C524" i="268"/>
  <c r="D524" i="268"/>
  <c r="E524" i="268"/>
  <c r="F524" i="268"/>
  <c r="G524" i="268"/>
  <c r="C525" i="268"/>
  <c r="D525" i="268"/>
  <c r="E525" i="268"/>
  <c r="F525" i="268"/>
  <c r="G525" i="268"/>
  <c r="C526" i="268"/>
  <c r="D526" i="268"/>
  <c r="E526" i="268"/>
  <c r="F526" i="268"/>
  <c r="G526" i="268"/>
  <c r="C527" i="268"/>
  <c r="D527" i="268"/>
  <c r="E527" i="268"/>
  <c r="F527" i="268"/>
  <c r="G527" i="268"/>
  <c r="C528" i="268"/>
  <c r="D528" i="268"/>
  <c r="E528" i="268"/>
  <c r="F528" i="268"/>
  <c r="G528" i="268"/>
  <c r="C529" i="268"/>
  <c r="D529" i="268"/>
  <c r="E529" i="268"/>
  <c r="F529" i="268"/>
  <c r="G529" i="268"/>
  <c r="C530" i="268"/>
  <c r="D530" i="268"/>
  <c r="E530" i="268"/>
  <c r="F530" i="268"/>
  <c r="G530" i="268"/>
  <c r="C531" i="268"/>
  <c r="D531" i="268"/>
  <c r="E531" i="268"/>
  <c r="F531" i="268"/>
  <c r="G531" i="268"/>
  <c r="C532" i="268"/>
  <c r="D532" i="268"/>
  <c r="E532" i="268"/>
  <c r="F532" i="268"/>
  <c r="G532" i="268"/>
  <c r="C533" i="268"/>
  <c r="D533" i="268"/>
  <c r="E533" i="268"/>
  <c r="F533" i="268"/>
  <c r="G533" i="268"/>
  <c r="C534" i="268"/>
  <c r="D534" i="268"/>
  <c r="E534" i="268"/>
  <c r="F534" i="268"/>
  <c r="G534" i="268"/>
  <c r="C535" i="268"/>
  <c r="D535" i="268"/>
  <c r="E535" i="268"/>
  <c r="F535" i="268"/>
  <c r="G535" i="268"/>
  <c r="C536" i="268"/>
  <c r="D536" i="268"/>
  <c r="E536" i="268"/>
  <c r="F536" i="268"/>
  <c r="G536" i="268"/>
  <c r="C537" i="268"/>
  <c r="D537" i="268"/>
  <c r="E537" i="268"/>
  <c r="F537" i="268"/>
  <c r="G537" i="268"/>
  <c r="C538" i="268"/>
  <c r="D538" i="268"/>
  <c r="E538" i="268"/>
  <c r="F538" i="268"/>
  <c r="G538" i="268"/>
  <c r="C539" i="268"/>
  <c r="D539" i="268"/>
  <c r="E539" i="268"/>
  <c r="F539" i="268"/>
  <c r="G539" i="268"/>
  <c r="C540" i="268"/>
  <c r="D540" i="268"/>
  <c r="E540" i="268"/>
  <c r="F540" i="268"/>
  <c r="G540" i="268"/>
  <c r="C541" i="268"/>
  <c r="D541" i="268"/>
  <c r="E541" i="268"/>
  <c r="F541" i="268"/>
  <c r="G541" i="268"/>
  <c r="C542" i="268"/>
  <c r="D542" i="268"/>
  <c r="E542" i="268"/>
  <c r="F542" i="268"/>
  <c r="G542" i="268"/>
  <c r="C543" i="268"/>
  <c r="D543" i="268"/>
  <c r="E543" i="268"/>
  <c r="F543" i="268"/>
  <c r="G543" i="268"/>
  <c r="C544" i="268"/>
  <c r="D544" i="268"/>
  <c r="E544" i="268"/>
  <c r="F544" i="268"/>
  <c r="G544" i="268"/>
  <c r="C545" i="268"/>
  <c r="D545" i="268"/>
  <c r="E545" i="268"/>
  <c r="F545" i="268"/>
  <c r="G545" i="268"/>
  <c r="C546" i="268"/>
  <c r="D546" i="268"/>
  <c r="E546" i="268"/>
  <c r="F546" i="268"/>
  <c r="G546" i="268"/>
  <c r="C547" i="268"/>
  <c r="D547" i="268"/>
  <c r="E547" i="268"/>
  <c r="F547" i="268"/>
  <c r="G547" i="268"/>
  <c r="C548" i="268"/>
  <c r="D548" i="268"/>
  <c r="E548" i="268"/>
  <c r="F548" i="268"/>
  <c r="G548" i="268"/>
  <c r="C549" i="268"/>
  <c r="D549" i="268"/>
  <c r="E549" i="268"/>
  <c r="F549" i="268"/>
  <c r="G549" i="268"/>
  <c r="G513" i="268"/>
  <c r="F513" i="268"/>
  <c r="E513" i="268"/>
  <c r="D513" i="268"/>
  <c r="C513" i="268"/>
  <c r="G512" i="268"/>
  <c r="G503" i="268"/>
  <c r="G504" i="268"/>
  <c r="G505" i="268"/>
  <c r="G506" i="268"/>
  <c r="G507" i="268"/>
  <c r="G508" i="268"/>
  <c r="G509" i="268"/>
  <c r="G510" i="268"/>
  <c r="G511" i="268"/>
  <c r="G484" i="268"/>
  <c r="G485" i="268"/>
  <c r="G486" i="268"/>
  <c r="G487" i="268"/>
  <c r="G488" i="268"/>
  <c r="G489" i="268"/>
  <c r="G490" i="268"/>
  <c r="G491" i="268"/>
  <c r="G492" i="268"/>
  <c r="G493" i="268"/>
  <c r="G494" i="268"/>
  <c r="G495" i="268"/>
  <c r="G496" i="268"/>
  <c r="G497" i="268"/>
  <c r="G498" i="268"/>
  <c r="G499" i="268"/>
  <c r="G500" i="268"/>
  <c r="G501" i="268"/>
  <c r="G502" i="268"/>
  <c r="G474" i="268"/>
  <c r="G475" i="268"/>
  <c r="G476" i="268"/>
  <c r="G477" i="268"/>
  <c r="G478" i="268"/>
  <c r="G479" i="268"/>
  <c r="G480" i="268"/>
  <c r="G481" i="268"/>
  <c r="G482" i="268"/>
  <c r="G483" i="268"/>
  <c r="G473" i="268"/>
  <c r="F449" i="268"/>
  <c r="G449" i="268"/>
  <c r="F450" i="268"/>
  <c r="G450" i="268"/>
  <c r="F451" i="268"/>
  <c r="G451" i="268"/>
  <c r="F452" i="268"/>
  <c r="G452" i="268"/>
  <c r="F453" i="268"/>
  <c r="G453" i="268"/>
  <c r="F454" i="268"/>
  <c r="G454" i="268"/>
  <c r="F455" i="268"/>
  <c r="G455" i="268"/>
  <c r="F456" i="268"/>
  <c r="G456" i="268"/>
  <c r="F457" i="268"/>
  <c r="G457" i="268"/>
  <c r="F458" i="268"/>
  <c r="G458" i="268"/>
  <c r="F459" i="268"/>
  <c r="G459" i="268"/>
  <c r="F460" i="268"/>
  <c r="G460" i="268"/>
  <c r="F461" i="268"/>
  <c r="G461" i="268"/>
  <c r="F462" i="268"/>
  <c r="G462" i="268"/>
  <c r="F463" i="268"/>
  <c r="G463" i="268"/>
  <c r="F464" i="268"/>
  <c r="G464" i="268"/>
  <c r="F465" i="268"/>
  <c r="G465" i="268"/>
  <c r="F466" i="268"/>
  <c r="G466" i="268"/>
  <c r="F467" i="268"/>
  <c r="G467" i="268"/>
  <c r="F468" i="268"/>
  <c r="G468" i="268"/>
  <c r="F469" i="268"/>
  <c r="G469" i="268"/>
  <c r="F470" i="268"/>
  <c r="G470" i="268"/>
  <c r="F471" i="268"/>
  <c r="G471" i="268"/>
  <c r="F472" i="268"/>
  <c r="G472" i="268"/>
  <c r="G448" i="268"/>
  <c r="F448" i="268"/>
  <c r="C447" i="268"/>
  <c r="D447" i="268"/>
  <c r="E447" i="268"/>
  <c r="F447" i="268"/>
  <c r="G447" i="268"/>
  <c r="C442" i="268"/>
  <c r="D442" i="268"/>
  <c r="E442" i="268"/>
  <c r="F442" i="268"/>
  <c r="G442" i="268"/>
  <c r="C443" i="268"/>
  <c r="D443" i="268"/>
  <c r="E443" i="268"/>
  <c r="F443" i="268"/>
  <c r="G443" i="268"/>
  <c r="C444" i="268"/>
  <c r="D444" i="268"/>
  <c r="E444" i="268"/>
  <c r="F444" i="268"/>
  <c r="G444" i="268"/>
  <c r="C445" i="268"/>
  <c r="D445" i="268"/>
  <c r="E445" i="268"/>
  <c r="F445" i="268"/>
  <c r="G445" i="268"/>
  <c r="C446" i="268"/>
  <c r="D446" i="268"/>
  <c r="E446" i="268"/>
  <c r="F446" i="268"/>
  <c r="G446" i="268"/>
  <c r="C441" i="268"/>
  <c r="D441" i="268"/>
  <c r="E441" i="268"/>
  <c r="F441" i="268"/>
  <c r="G441" i="268"/>
  <c r="G440" i="268"/>
  <c r="F440" i="268"/>
  <c r="E440" i="268"/>
  <c r="D440" i="268"/>
  <c r="C440" i="268"/>
  <c r="C367" i="268"/>
  <c r="D367" i="268"/>
  <c r="E367" i="268"/>
  <c r="F367" i="268"/>
  <c r="G367" i="268"/>
  <c r="C368" i="268"/>
  <c r="D368" i="268"/>
  <c r="E368" i="268"/>
  <c r="F368" i="268"/>
  <c r="G368" i="268"/>
  <c r="C369" i="268"/>
  <c r="D369" i="268"/>
  <c r="E369" i="268"/>
  <c r="F369" i="268"/>
  <c r="G369" i="268"/>
  <c r="C370" i="268"/>
  <c r="D370" i="268"/>
  <c r="E370" i="268"/>
  <c r="F370" i="268"/>
  <c r="G370" i="268"/>
  <c r="C371" i="268"/>
  <c r="D371" i="268"/>
  <c r="E371" i="268"/>
  <c r="F371" i="268"/>
  <c r="G371" i="268"/>
  <c r="C372" i="268"/>
  <c r="D372" i="268"/>
  <c r="E372" i="268"/>
  <c r="F372" i="268"/>
  <c r="G372" i="268"/>
  <c r="C373" i="268"/>
  <c r="D373" i="268"/>
  <c r="E373" i="268"/>
  <c r="F373" i="268"/>
  <c r="G373" i="268"/>
  <c r="C374" i="268"/>
  <c r="D374" i="268"/>
  <c r="E374" i="268"/>
  <c r="F374" i="268"/>
  <c r="G374" i="268"/>
  <c r="C375" i="268"/>
  <c r="D375" i="268"/>
  <c r="E375" i="268"/>
  <c r="F375" i="268"/>
  <c r="G375" i="268"/>
  <c r="C376" i="268"/>
  <c r="D376" i="268"/>
  <c r="E376" i="268"/>
  <c r="F376" i="268"/>
  <c r="G376" i="268"/>
  <c r="C377" i="268"/>
  <c r="D377" i="268"/>
  <c r="E377" i="268"/>
  <c r="F377" i="268"/>
  <c r="G377" i="268"/>
  <c r="C378" i="268"/>
  <c r="D378" i="268"/>
  <c r="E378" i="268"/>
  <c r="F378" i="268"/>
  <c r="G378" i="268"/>
  <c r="C379" i="268"/>
  <c r="D379" i="268"/>
  <c r="E379" i="268"/>
  <c r="F379" i="268"/>
  <c r="G379" i="268"/>
  <c r="C380" i="268"/>
  <c r="D380" i="268"/>
  <c r="E380" i="268"/>
  <c r="F380" i="268"/>
  <c r="G380" i="268"/>
  <c r="C381" i="268"/>
  <c r="D381" i="268"/>
  <c r="E381" i="268"/>
  <c r="F381" i="268"/>
  <c r="G381" i="268"/>
  <c r="C382" i="268"/>
  <c r="D382" i="268"/>
  <c r="E382" i="268"/>
  <c r="F382" i="268"/>
  <c r="G382" i="268"/>
  <c r="C383" i="268"/>
  <c r="D383" i="268"/>
  <c r="E383" i="268"/>
  <c r="F383" i="268"/>
  <c r="G383" i="268"/>
  <c r="C384" i="268"/>
  <c r="D384" i="268"/>
  <c r="E384" i="268"/>
  <c r="F384" i="268"/>
  <c r="G384" i="268"/>
  <c r="C385" i="268"/>
  <c r="D385" i="268"/>
  <c r="E385" i="268"/>
  <c r="F385" i="268"/>
  <c r="G385" i="268"/>
  <c r="C386" i="268"/>
  <c r="D386" i="268"/>
  <c r="E386" i="268"/>
  <c r="F386" i="268"/>
  <c r="G386" i="268"/>
  <c r="C387" i="268"/>
  <c r="D387" i="268"/>
  <c r="E387" i="268"/>
  <c r="F387" i="268"/>
  <c r="G387" i="268"/>
  <c r="C388" i="268"/>
  <c r="D388" i="268"/>
  <c r="E388" i="268"/>
  <c r="F388" i="268"/>
  <c r="G388" i="268"/>
  <c r="C389" i="268"/>
  <c r="D389" i="268"/>
  <c r="E389" i="268"/>
  <c r="F389" i="268"/>
  <c r="G389" i="268"/>
  <c r="C390" i="268"/>
  <c r="D390" i="268"/>
  <c r="E390" i="268"/>
  <c r="F390" i="268"/>
  <c r="G390" i="268"/>
  <c r="C391" i="268"/>
  <c r="D391" i="268"/>
  <c r="E391" i="268"/>
  <c r="F391" i="268"/>
  <c r="G391" i="268"/>
  <c r="C392" i="268"/>
  <c r="D392" i="268"/>
  <c r="E392" i="268"/>
  <c r="F392" i="268"/>
  <c r="G392" i="268"/>
  <c r="C393" i="268"/>
  <c r="D393" i="268"/>
  <c r="E393" i="268"/>
  <c r="F393" i="268"/>
  <c r="G393" i="268"/>
  <c r="C394" i="268"/>
  <c r="D394" i="268"/>
  <c r="E394" i="268"/>
  <c r="F394" i="268"/>
  <c r="G394" i="268"/>
  <c r="C395" i="268"/>
  <c r="D395" i="268"/>
  <c r="E395" i="268"/>
  <c r="F395" i="268"/>
  <c r="G395" i="268"/>
  <c r="C396" i="268"/>
  <c r="D396" i="268"/>
  <c r="E396" i="268"/>
  <c r="F396" i="268"/>
  <c r="G396" i="268"/>
  <c r="C397" i="268"/>
  <c r="D397" i="268"/>
  <c r="E397" i="268"/>
  <c r="F397" i="268"/>
  <c r="G397" i="268"/>
  <c r="C398" i="268"/>
  <c r="D398" i="268"/>
  <c r="E398" i="268"/>
  <c r="F398" i="268"/>
  <c r="G398" i="268"/>
  <c r="C399" i="268"/>
  <c r="D399" i="268"/>
  <c r="E399" i="268"/>
  <c r="F399" i="268"/>
  <c r="G399" i="268"/>
  <c r="C400" i="268"/>
  <c r="D400" i="268"/>
  <c r="E400" i="268"/>
  <c r="F400" i="268"/>
  <c r="G400" i="268"/>
  <c r="C401" i="268"/>
  <c r="D401" i="268"/>
  <c r="E401" i="268"/>
  <c r="F401" i="268"/>
  <c r="G401" i="268"/>
  <c r="C402" i="268"/>
  <c r="D402" i="268"/>
  <c r="E402" i="268"/>
  <c r="F402" i="268"/>
  <c r="G402" i="268"/>
  <c r="C403" i="268"/>
  <c r="D403" i="268"/>
  <c r="E403" i="268"/>
  <c r="F403" i="268"/>
  <c r="G403" i="268"/>
  <c r="C404" i="268"/>
  <c r="D404" i="268"/>
  <c r="E404" i="268"/>
  <c r="F404" i="268"/>
  <c r="G404" i="268"/>
  <c r="C405" i="268"/>
  <c r="D405" i="268"/>
  <c r="E405" i="268"/>
  <c r="F405" i="268"/>
  <c r="G405" i="268"/>
  <c r="C406" i="268"/>
  <c r="D406" i="268"/>
  <c r="E406" i="268"/>
  <c r="F406" i="268"/>
  <c r="G406" i="268"/>
  <c r="C407" i="268"/>
  <c r="D407" i="268"/>
  <c r="E407" i="268"/>
  <c r="F407" i="268"/>
  <c r="G407" i="268"/>
  <c r="C408" i="268"/>
  <c r="D408" i="268"/>
  <c r="E408" i="268"/>
  <c r="F408" i="268"/>
  <c r="G408" i="268"/>
  <c r="C409" i="268"/>
  <c r="D409" i="268"/>
  <c r="E409" i="268"/>
  <c r="F409" i="268"/>
  <c r="G409" i="268"/>
  <c r="C410" i="268"/>
  <c r="D410" i="268"/>
  <c r="E410" i="268"/>
  <c r="F410" i="268"/>
  <c r="G410" i="268"/>
  <c r="C411" i="268"/>
  <c r="D411" i="268"/>
  <c r="E411" i="268"/>
  <c r="F411" i="268"/>
  <c r="G411" i="268"/>
  <c r="C412" i="268"/>
  <c r="D412" i="268"/>
  <c r="E412" i="268"/>
  <c r="F412" i="268"/>
  <c r="G412" i="268"/>
  <c r="C413" i="268"/>
  <c r="D413" i="268"/>
  <c r="E413" i="268"/>
  <c r="F413" i="268"/>
  <c r="G413" i="268"/>
  <c r="C414" i="268"/>
  <c r="D414" i="268"/>
  <c r="E414" i="268"/>
  <c r="F414" i="268"/>
  <c r="G414" i="268"/>
  <c r="C415" i="268"/>
  <c r="D415" i="268"/>
  <c r="E415" i="268"/>
  <c r="F415" i="268"/>
  <c r="G415" i="268"/>
  <c r="C416" i="268"/>
  <c r="D416" i="268"/>
  <c r="E416" i="268"/>
  <c r="F416" i="268"/>
  <c r="G416" i="268"/>
  <c r="C417" i="268"/>
  <c r="D417" i="268"/>
  <c r="E417" i="268"/>
  <c r="F417" i="268"/>
  <c r="G417" i="268"/>
  <c r="C418" i="268"/>
  <c r="D418" i="268"/>
  <c r="E418" i="268"/>
  <c r="F418" i="268"/>
  <c r="G418" i="268"/>
  <c r="C419" i="268"/>
  <c r="D419" i="268"/>
  <c r="E419" i="268"/>
  <c r="F419" i="268"/>
  <c r="G419" i="268"/>
  <c r="C420" i="268"/>
  <c r="D420" i="268"/>
  <c r="E420" i="268"/>
  <c r="F420" i="268"/>
  <c r="G420" i="268"/>
  <c r="C421" i="268"/>
  <c r="D421" i="268"/>
  <c r="E421" i="268"/>
  <c r="F421" i="268"/>
  <c r="G421" i="268"/>
  <c r="C422" i="268"/>
  <c r="D422" i="268"/>
  <c r="E422" i="268"/>
  <c r="F422" i="268"/>
  <c r="G422" i="268"/>
  <c r="C423" i="268"/>
  <c r="D423" i="268"/>
  <c r="E423" i="268"/>
  <c r="F423" i="268"/>
  <c r="G423" i="268"/>
  <c r="G366" i="268"/>
  <c r="F366" i="268"/>
  <c r="E366" i="268"/>
  <c r="D366" i="268"/>
  <c r="C366" i="268"/>
  <c r="C298" i="268"/>
  <c r="D298" i="268"/>
  <c r="E298" i="268"/>
  <c r="F298" i="268"/>
  <c r="G298" i="268"/>
  <c r="C299" i="268"/>
  <c r="D299" i="268"/>
  <c r="E299" i="268"/>
  <c r="F299" i="268"/>
  <c r="G299" i="268"/>
  <c r="C300" i="268"/>
  <c r="D300" i="268"/>
  <c r="E300" i="268"/>
  <c r="F300" i="268"/>
  <c r="G300" i="268"/>
  <c r="C301" i="268"/>
  <c r="D301" i="268"/>
  <c r="E301" i="268"/>
  <c r="F301" i="268"/>
  <c r="G301" i="268"/>
  <c r="C302" i="268"/>
  <c r="D302" i="268"/>
  <c r="E302" i="268"/>
  <c r="F302" i="268"/>
  <c r="G302" i="268"/>
  <c r="C303" i="268"/>
  <c r="D303" i="268"/>
  <c r="E303" i="268"/>
  <c r="F303" i="268"/>
  <c r="G303" i="268"/>
  <c r="C304" i="268"/>
  <c r="D304" i="268"/>
  <c r="E304" i="268"/>
  <c r="F304" i="268"/>
  <c r="G304" i="268"/>
  <c r="C305" i="268"/>
  <c r="D305" i="268"/>
  <c r="E305" i="268"/>
  <c r="F305" i="268"/>
  <c r="G305" i="268"/>
  <c r="C253" i="268"/>
  <c r="D253" i="268"/>
  <c r="E253" i="268"/>
  <c r="F253" i="268"/>
  <c r="G253" i="268"/>
  <c r="C254" i="268"/>
  <c r="D254" i="268"/>
  <c r="E254" i="268"/>
  <c r="F254" i="268"/>
  <c r="G254" i="268"/>
  <c r="C255" i="268"/>
  <c r="D255" i="268"/>
  <c r="E255" i="268"/>
  <c r="F255" i="268"/>
  <c r="G255" i="268"/>
  <c r="C256" i="268"/>
  <c r="D256" i="268"/>
  <c r="E256" i="268"/>
  <c r="F256" i="268"/>
  <c r="G256" i="268"/>
  <c r="C257" i="268"/>
  <c r="D257" i="268"/>
  <c r="E257" i="268"/>
  <c r="F257" i="268"/>
  <c r="G257" i="268"/>
  <c r="C258" i="268"/>
  <c r="D258" i="268"/>
  <c r="E258" i="268"/>
  <c r="F258" i="268"/>
  <c r="G258" i="268"/>
  <c r="C259" i="268"/>
  <c r="D259" i="268"/>
  <c r="E259" i="268"/>
  <c r="F259" i="268"/>
  <c r="G259" i="268"/>
  <c r="C260" i="268"/>
  <c r="D260" i="268"/>
  <c r="E260" i="268"/>
  <c r="F260" i="268"/>
  <c r="G260" i="268"/>
  <c r="C261" i="268"/>
  <c r="D261" i="268"/>
  <c r="E261" i="268"/>
  <c r="F261" i="268"/>
  <c r="G261" i="268"/>
  <c r="C262" i="268"/>
  <c r="D262" i="268"/>
  <c r="E262" i="268"/>
  <c r="F262" i="268"/>
  <c r="G262" i="268"/>
  <c r="C263" i="268"/>
  <c r="D263" i="268"/>
  <c r="E263" i="268"/>
  <c r="F263" i="268"/>
  <c r="G263" i="268"/>
  <c r="C264" i="268"/>
  <c r="D264" i="268"/>
  <c r="E264" i="268"/>
  <c r="F264" i="268"/>
  <c r="G264" i="268"/>
  <c r="C265" i="268"/>
  <c r="D265" i="268"/>
  <c r="E265" i="268"/>
  <c r="F265" i="268"/>
  <c r="G265" i="268"/>
  <c r="C266" i="268"/>
  <c r="D266" i="268"/>
  <c r="E266" i="268"/>
  <c r="F266" i="268"/>
  <c r="G266" i="268"/>
  <c r="C267" i="268"/>
  <c r="D267" i="268"/>
  <c r="E267" i="268"/>
  <c r="F267" i="268"/>
  <c r="G267" i="268"/>
  <c r="C268" i="268"/>
  <c r="D268" i="268"/>
  <c r="E268" i="268"/>
  <c r="F268" i="268"/>
  <c r="G268" i="268"/>
  <c r="C269" i="268"/>
  <c r="D269" i="268"/>
  <c r="E269" i="268"/>
  <c r="F269" i="268"/>
  <c r="G269" i="268"/>
  <c r="C270" i="268"/>
  <c r="D270" i="268"/>
  <c r="E270" i="268"/>
  <c r="F270" i="268"/>
  <c r="G270" i="268"/>
  <c r="C271" i="268"/>
  <c r="D271" i="268"/>
  <c r="E271" i="268"/>
  <c r="F271" i="268"/>
  <c r="G271" i="268"/>
  <c r="C272" i="268"/>
  <c r="D272" i="268"/>
  <c r="E272" i="268"/>
  <c r="F272" i="268"/>
  <c r="G272" i="268"/>
  <c r="C273" i="268"/>
  <c r="D273" i="268"/>
  <c r="E273" i="268"/>
  <c r="F273" i="268"/>
  <c r="G273" i="268"/>
  <c r="C274" i="268"/>
  <c r="D274" i="268"/>
  <c r="E274" i="268"/>
  <c r="F274" i="268"/>
  <c r="G274" i="268"/>
  <c r="C275" i="268"/>
  <c r="D275" i="268"/>
  <c r="E275" i="268"/>
  <c r="F275" i="268"/>
  <c r="G275" i="268"/>
  <c r="C276" i="268"/>
  <c r="D276" i="268"/>
  <c r="E276" i="268"/>
  <c r="F276" i="268"/>
  <c r="G276" i="268"/>
  <c r="C277" i="268"/>
  <c r="D277" i="268"/>
  <c r="E277" i="268"/>
  <c r="F277" i="268"/>
  <c r="G277" i="268"/>
  <c r="C278" i="268"/>
  <c r="D278" i="268"/>
  <c r="E278" i="268"/>
  <c r="F278" i="268"/>
  <c r="G278" i="268"/>
  <c r="C279" i="268"/>
  <c r="D279" i="268"/>
  <c r="E279" i="268"/>
  <c r="F279" i="268"/>
  <c r="G279" i="268"/>
  <c r="C280" i="268"/>
  <c r="D280" i="268"/>
  <c r="E280" i="268"/>
  <c r="F280" i="268"/>
  <c r="G280" i="268"/>
  <c r="C281" i="268"/>
  <c r="D281" i="268"/>
  <c r="E281" i="268"/>
  <c r="F281" i="268"/>
  <c r="G281" i="268"/>
  <c r="C282" i="268"/>
  <c r="D282" i="268"/>
  <c r="E282" i="268"/>
  <c r="F282" i="268"/>
  <c r="G282" i="268"/>
  <c r="C283" i="268"/>
  <c r="D283" i="268"/>
  <c r="E283" i="268"/>
  <c r="F283" i="268"/>
  <c r="G283" i="268"/>
  <c r="C284" i="268"/>
  <c r="D284" i="268"/>
  <c r="E284" i="268"/>
  <c r="F284" i="268"/>
  <c r="G284" i="268"/>
  <c r="C285" i="268"/>
  <c r="D285" i="268"/>
  <c r="E285" i="268"/>
  <c r="F285" i="268"/>
  <c r="G285" i="268"/>
  <c r="C286" i="268"/>
  <c r="D286" i="268"/>
  <c r="E286" i="268"/>
  <c r="F286" i="268"/>
  <c r="G286" i="268"/>
  <c r="C287" i="268"/>
  <c r="D287" i="268"/>
  <c r="E287" i="268"/>
  <c r="F287" i="268"/>
  <c r="G287" i="268"/>
  <c r="C288" i="268"/>
  <c r="D288" i="268"/>
  <c r="E288" i="268"/>
  <c r="F288" i="268"/>
  <c r="G288" i="268"/>
  <c r="C289" i="268"/>
  <c r="D289" i="268"/>
  <c r="E289" i="268"/>
  <c r="F289" i="268"/>
  <c r="G289" i="268"/>
  <c r="C290" i="268"/>
  <c r="D290" i="268"/>
  <c r="E290" i="268"/>
  <c r="F290" i="268"/>
  <c r="G290" i="268"/>
  <c r="C291" i="268"/>
  <c r="D291" i="268"/>
  <c r="E291" i="268"/>
  <c r="F291" i="268"/>
  <c r="G291" i="268"/>
  <c r="C292" i="268"/>
  <c r="D292" i="268"/>
  <c r="E292" i="268"/>
  <c r="F292" i="268"/>
  <c r="G292" i="268"/>
  <c r="C293" i="268"/>
  <c r="D293" i="268"/>
  <c r="E293" i="268"/>
  <c r="F293" i="268"/>
  <c r="G293" i="268"/>
  <c r="C294" i="268"/>
  <c r="D294" i="268"/>
  <c r="E294" i="268"/>
  <c r="F294" i="268"/>
  <c r="G294" i="268"/>
  <c r="C295" i="268"/>
  <c r="D295" i="268"/>
  <c r="E295" i="268"/>
  <c r="F295" i="268"/>
  <c r="G295" i="268"/>
  <c r="C296" i="268"/>
  <c r="D296" i="268"/>
  <c r="E296" i="268"/>
  <c r="F296" i="268"/>
  <c r="G296" i="268"/>
  <c r="C297" i="268"/>
  <c r="D297" i="268"/>
  <c r="E297" i="268"/>
  <c r="F297" i="268"/>
  <c r="G297" i="268"/>
  <c r="G252" i="268"/>
  <c r="F252" i="268"/>
  <c r="E252" i="268"/>
  <c r="D252" i="268"/>
  <c r="C252" i="268"/>
  <c r="C251" i="268"/>
  <c r="D251" i="268"/>
  <c r="E251" i="268"/>
  <c r="F251" i="268"/>
  <c r="G251" i="268"/>
  <c r="C247" i="268"/>
  <c r="D247" i="268"/>
  <c r="E247" i="268"/>
  <c r="F247" i="268"/>
  <c r="G247" i="268"/>
  <c r="C248" i="268"/>
  <c r="D248" i="268"/>
  <c r="E248" i="268"/>
  <c r="F248" i="268"/>
  <c r="G248" i="268"/>
  <c r="C249" i="268"/>
  <c r="D249" i="268"/>
  <c r="E249" i="268"/>
  <c r="F249" i="268"/>
  <c r="G249" i="268"/>
  <c r="C250" i="268"/>
  <c r="D250" i="268"/>
  <c r="E250" i="268"/>
  <c r="F250" i="268"/>
  <c r="G250" i="268"/>
  <c r="C228" i="268"/>
  <c r="D228" i="268"/>
  <c r="E228" i="268"/>
  <c r="F228" i="268"/>
  <c r="G228" i="268"/>
  <c r="C229" i="268"/>
  <c r="D229" i="268"/>
  <c r="E229" i="268"/>
  <c r="F229" i="268"/>
  <c r="G229" i="268"/>
  <c r="C230" i="268"/>
  <c r="D230" i="268"/>
  <c r="E230" i="268"/>
  <c r="F230" i="268"/>
  <c r="G230" i="268"/>
  <c r="C231" i="268"/>
  <c r="D231" i="268"/>
  <c r="E231" i="268"/>
  <c r="F231" i="268"/>
  <c r="G231" i="268"/>
  <c r="C232" i="268"/>
  <c r="D232" i="268"/>
  <c r="E232" i="268"/>
  <c r="F232" i="268"/>
  <c r="G232" i="268"/>
  <c r="C233" i="268"/>
  <c r="D233" i="268"/>
  <c r="E233" i="268"/>
  <c r="F233" i="268"/>
  <c r="G233" i="268"/>
  <c r="C234" i="268"/>
  <c r="D234" i="268"/>
  <c r="E234" i="268"/>
  <c r="F234" i="268"/>
  <c r="G234" i="268"/>
  <c r="C235" i="268"/>
  <c r="D235" i="268"/>
  <c r="E235" i="268"/>
  <c r="F235" i="268"/>
  <c r="G235" i="268"/>
  <c r="C236" i="268"/>
  <c r="D236" i="268"/>
  <c r="E236" i="268"/>
  <c r="F236" i="268"/>
  <c r="G236" i="268"/>
  <c r="C237" i="268"/>
  <c r="D237" i="268"/>
  <c r="E237" i="268"/>
  <c r="F237" i="268"/>
  <c r="G237" i="268"/>
  <c r="C238" i="268"/>
  <c r="D238" i="268"/>
  <c r="E238" i="268"/>
  <c r="F238" i="268"/>
  <c r="G238" i="268"/>
  <c r="C239" i="268"/>
  <c r="D239" i="268"/>
  <c r="E239" i="268"/>
  <c r="F239" i="268"/>
  <c r="G239" i="268"/>
  <c r="C240" i="268"/>
  <c r="D240" i="268"/>
  <c r="E240" i="268"/>
  <c r="F240" i="268"/>
  <c r="G240" i="268"/>
  <c r="C241" i="268"/>
  <c r="D241" i="268"/>
  <c r="E241" i="268"/>
  <c r="F241" i="268"/>
  <c r="G241" i="268"/>
  <c r="C242" i="268"/>
  <c r="D242" i="268"/>
  <c r="E242" i="268"/>
  <c r="F242" i="268"/>
  <c r="G242" i="268"/>
  <c r="C243" i="268"/>
  <c r="D243" i="268"/>
  <c r="E243" i="268"/>
  <c r="F243" i="268"/>
  <c r="G243" i="268"/>
  <c r="C244" i="268"/>
  <c r="D244" i="268"/>
  <c r="E244" i="268"/>
  <c r="F244" i="268"/>
  <c r="G244" i="268"/>
  <c r="C245" i="268"/>
  <c r="D245" i="268"/>
  <c r="E245" i="268"/>
  <c r="F245" i="268"/>
  <c r="G245" i="268"/>
  <c r="C246" i="268"/>
  <c r="D246" i="268"/>
  <c r="E246" i="268"/>
  <c r="F246" i="268"/>
  <c r="G246" i="268"/>
  <c r="C191" i="268"/>
  <c r="D191" i="268"/>
  <c r="E191" i="268"/>
  <c r="F191" i="268"/>
  <c r="G191" i="268"/>
  <c r="C192" i="268"/>
  <c r="D192" i="268"/>
  <c r="E192" i="268"/>
  <c r="F192" i="268"/>
  <c r="G192" i="268"/>
  <c r="C193" i="268"/>
  <c r="D193" i="268"/>
  <c r="E193" i="268"/>
  <c r="F193" i="268"/>
  <c r="G193" i="268"/>
  <c r="C194" i="268"/>
  <c r="D194" i="268"/>
  <c r="E194" i="268"/>
  <c r="F194" i="268"/>
  <c r="G194" i="268"/>
  <c r="C195" i="268"/>
  <c r="D195" i="268"/>
  <c r="E195" i="268"/>
  <c r="F195" i="268"/>
  <c r="G195" i="268"/>
  <c r="C196" i="268"/>
  <c r="D196" i="268"/>
  <c r="E196" i="268"/>
  <c r="F196" i="268"/>
  <c r="G196" i="268"/>
  <c r="C197" i="268"/>
  <c r="D197" i="268"/>
  <c r="E197" i="268"/>
  <c r="F197" i="268"/>
  <c r="G197" i="268"/>
  <c r="C198" i="268"/>
  <c r="D198" i="268"/>
  <c r="E198" i="268"/>
  <c r="F198" i="268"/>
  <c r="G198" i="268"/>
  <c r="C199" i="268"/>
  <c r="D199" i="268"/>
  <c r="E199" i="268"/>
  <c r="F199" i="268"/>
  <c r="G199" i="268"/>
  <c r="C200" i="268"/>
  <c r="D200" i="268"/>
  <c r="E200" i="268"/>
  <c r="F200" i="268"/>
  <c r="G200" i="268"/>
  <c r="C201" i="268"/>
  <c r="D201" i="268"/>
  <c r="E201" i="268"/>
  <c r="F201" i="268"/>
  <c r="G201" i="268"/>
  <c r="C202" i="268"/>
  <c r="D202" i="268"/>
  <c r="E202" i="268"/>
  <c r="F202" i="268"/>
  <c r="G202" i="268"/>
  <c r="C203" i="268"/>
  <c r="D203" i="268"/>
  <c r="E203" i="268"/>
  <c r="F203" i="268"/>
  <c r="G203" i="268"/>
  <c r="C204" i="268"/>
  <c r="D204" i="268"/>
  <c r="E204" i="268"/>
  <c r="F204" i="268"/>
  <c r="G204" i="268"/>
  <c r="C205" i="268"/>
  <c r="D205" i="268"/>
  <c r="E205" i="268"/>
  <c r="F205" i="268"/>
  <c r="G205" i="268"/>
  <c r="C206" i="268"/>
  <c r="D206" i="268"/>
  <c r="E206" i="268"/>
  <c r="F206" i="268"/>
  <c r="G206" i="268"/>
  <c r="C207" i="268"/>
  <c r="D207" i="268"/>
  <c r="E207" i="268"/>
  <c r="F207" i="268"/>
  <c r="G207" i="268"/>
  <c r="C208" i="268"/>
  <c r="D208" i="268"/>
  <c r="E208" i="268"/>
  <c r="F208" i="268"/>
  <c r="G208" i="268"/>
  <c r="C209" i="268"/>
  <c r="D209" i="268"/>
  <c r="E209" i="268"/>
  <c r="F209" i="268"/>
  <c r="G209" i="268"/>
  <c r="C210" i="268"/>
  <c r="D210" i="268"/>
  <c r="E210" i="268"/>
  <c r="F210" i="268"/>
  <c r="G210" i="268"/>
  <c r="C211" i="268"/>
  <c r="D211" i="268"/>
  <c r="E211" i="268"/>
  <c r="F211" i="268"/>
  <c r="G211" i="268"/>
  <c r="C212" i="268"/>
  <c r="D212" i="268"/>
  <c r="E212" i="268"/>
  <c r="F212" i="268"/>
  <c r="G212" i="268"/>
  <c r="C213" i="268"/>
  <c r="D213" i="268"/>
  <c r="E213" i="268"/>
  <c r="F213" i="268"/>
  <c r="G213" i="268"/>
  <c r="C214" i="268"/>
  <c r="D214" i="268"/>
  <c r="E214" i="268"/>
  <c r="F214" i="268"/>
  <c r="G214" i="268"/>
  <c r="C215" i="268"/>
  <c r="D215" i="268"/>
  <c r="E215" i="268"/>
  <c r="F215" i="268"/>
  <c r="G215" i="268"/>
  <c r="C216" i="268"/>
  <c r="D216" i="268"/>
  <c r="E216" i="268"/>
  <c r="F216" i="268"/>
  <c r="G216" i="268"/>
  <c r="C217" i="268"/>
  <c r="D217" i="268"/>
  <c r="E217" i="268"/>
  <c r="F217" i="268"/>
  <c r="G217" i="268"/>
  <c r="C218" i="268"/>
  <c r="D218" i="268"/>
  <c r="E218" i="268"/>
  <c r="F218" i="268"/>
  <c r="G218" i="268"/>
  <c r="C219" i="268"/>
  <c r="D219" i="268"/>
  <c r="E219" i="268"/>
  <c r="F219" i="268"/>
  <c r="G219" i="268"/>
  <c r="C220" i="268"/>
  <c r="D220" i="268"/>
  <c r="E220" i="268"/>
  <c r="F220" i="268"/>
  <c r="G220" i="268"/>
  <c r="C221" i="268"/>
  <c r="D221" i="268"/>
  <c r="E221" i="268"/>
  <c r="F221" i="268"/>
  <c r="G221" i="268"/>
  <c r="C222" i="268"/>
  <c r="D222" i="268"/>
  <c r="E222" i="268"/>
  <c r="F222" i="268"/>
  <c r="G222" i="268"/>
  <c r="C223" i="268"/>
  <c r="D223" i="268"/>
  <c r="E223" i="268"/>
  <c r="F223" i="268"/>
  <c r="G223" i="268"/>
  <c r="C224" i="268"/>
  <c r="D224" i="268"/>
  <c r="E224" i="268"/>
  <c r="F224" i="268"/>
  <c r="G224" i="268"/>
  <c r="C225" i="268"/>
  <c r="D225" i="268"/>
  <c r="E225" i="268"/>
  <c r="F225" i="268"/>
  <c r="G225" i="268"/>
  <c r="C226" i="268"/>
  <c r="D226" i="268"/>
  <c r="E226" i="268"/>
  <c r="F226" i="268"/>
  <c r="G226" i="268"/>
  <c r="C227" i="268"/>
  <c r="D227" i="268"/>
  <c r="E227" i="268"/>
  <c r="F227" i="268"/>
  <c r="G227" i="268"/>
  <c r="G190" i="268"/>
  <c r="F190" i="268"/>
  <c r="E190" i="268"/>
  <c r="D190" i="268"/>
  <c r="C190" i="268"/>
  <c r="G140" i="268"/>
  <c r="G141" i="268"/>
  <c r="G142" i="268"/>
  <c r="G143" i="268"/>
  <c r="G144" i="268"/>
  <c r="G145" i="268"/>
  <c r="G146" i="268"/>
  <c r="G147" i="268"/>
  <c r="G148" i="268"/>
  <c r="G149" i="268"/>
  <c r="G111" i="268"/>
  <c r="G112" i="268"/>
  <c r="G113" i="268"/>
  <c r="G114" i="268"/>
  <c r="G115" i="268"/>
  <c r="G116" i="268"/>
  <c r="G117" i="268"/>
  <c r="G118" i="268"/>
  <c r="G119" i="268"/>
  <c r="G120" i="268"/>
  <c r="G121" i="268"/>
  <c r="G122" i="268"/>
  <c r="G123" i="268"/>
  <c r="G124" i="268"/>
  <c r="G125" i="268"/>
  <c r="G126" i="268"/>
  <c r="G127" i="268"/>
  <c r="G128" i="268"/>
  <c r="G129" i="268"/>
  <c r="G130" i="268"/>
  <c r="G131" i="268"/>
  <c r="G132" i="268"/>
  <c r="G133" i="268"/>
  <c r="G134" i="268"/>
  <c r="G135" i="268"/>
  <c r="G136" i="268"/>
  <c r="G137" i="268"/>
  <c r="G138" i="268"/>
  <c r="G139" i="268"/>
  <c r="G110" i="268"/>
  <c r="F107" i="268"/>
  <c r="G107" i="268"/>
  <c r="F108" i="268"/>
  <c r="G108" i="268"/>
  <c r="F109" i="268"/>
  <c r="G109" i="268"/>
  <c r="F86" i="268"/>
  <c r="G86" i="268"/>
  <c r="F87" i="268"/>
  <c r="G87" i="268"/>
  <c r="F88" i="268"/>
  <c r="G88" i="268"/>
  <c r="F89" i="268"/>
  <c r="G89" i="268"/>
  <c r="F90" i="268"/>
  <c r="G90" i="268"/>
  <c r="F91" i="268"/>
  <c r="G91" i="268"/>
  <c r="F92" i="268"/>
  <c r="G92" i="268"/>
  <c r="F93" i="268"/>
  <c r="G93" i="268"/>
  <c r="F94" i="268"/>
  <c r="G94" i="268"/>
  <c r="F95" i="268"/>
  <c r="G95" i="268"/>
  <c r="F96" i="268"/>
  <c r="G96" i="268"/>
  <c r="F97" i="268"/>
  <c r="G97" i="268"/>
  <c r="F98" i="268"/>
  <c r="G98" i="268"/>
  <c r="F99" i="268"/>
  <c r="G99" i="268"/>
  <c r="F100" i="268"/>
  <c r="G100" i="268"/>
  <c r="F101" i="268"/>
  <c r="G101" i="268"/>
  <c r="F102" i="268"/>
  <c r="G102" i="268"/>
  <c r="F103" i="268"/>
  <c r="G103" i="268"/>
  <c r="F104" i="268"/>
  <c r="G104" i="268"/>
  <c r="F105" i="268"/>
  <c r="G105" i="268"/>
  <c r="F106" i="268"/>
  <c r="G106" i="268"/>
  <c r="G85" i="268"/>
  <c r="F85" i="268"/>
  <c r="C78" i="268"/>
  <c r="D78" i="268"/>
  <c r="E78" i="268"/>
  <c r="F78" i="268"/>
  <c r="G78" i="268"/>
  <c r="C79" i="268"/>
  <c r="D79" i="268"/>
  <c r="E79" i="268"/>
  <c r="F79" i="268"/>
  <c r="G79" i="268"/>
  <c r="C80" i="268"/>
  <c r="D80" i="268"/>
  <c r="E80" i="268"/>
  <c r="F80" i="268"/>
  <c r="G80" i="268"/>
  <c r="C81" i="268"/>
  <c r="D81" i="268"/>
  <c r="E81" i="268"/>
  <c r="F81" i="268"/>
  <c r="G81" i="268"/>
  <c r="C82" i="268"/>
  <c r="D82" i="268"/>
  <c r="E82" i="268"/>
  <c r="F82" i="268"/>
  <c r="G82" i="268"/>
  <c r="C83" i="268"/>
  <c r="D83" i="268"/>
  <c r="E83" i="268"/>
  <c r="F83" i="268"/>
  <c r="G83" i="268"/>
  <c r="C84" i="268"/>
  <c r="D84" i="268"/>
  <c r="E84" i="268"/>
  <c r="F84" i="268"/>
  <c r="G84" i="268"/>
  <c r="G77" i="268"/>
  <c r="F77" i="268"/>
  <c r="E77" i="268"/>
  <c r="D77" i="268"/>
  <c r="C77" i="268"/>
  <c r="C76" i="268"/>
  <c r="D76" i="268"/>
  <c r="E76" i="268"/>
  <c r="F76" i="268"/>
  <c r="G76" i="268"/>
  <c r="C72" i="268"/>
  <c r="D72" i="268"/>
  <c r="E72" i="268"/>
  <c r="F72" i="268"/>
  <c r="G72" i="268"/>
  <c r="C73" i="268"/>
  <c r="D73" i="268"/>
  <c r="E73" i="268"/>
  <c r="F73" i="268"/>
  <c r="G73" i="268"/>
  <c r="C74" i="268"/>
  <c r="D74" i="268"/>
  <c r="E74" i="268"/>
  <c r="F74" i="268"/>
  <c r="G74" i="268"/>
  <c r="C75" i="268"/>
  <c r="D75" i="268"/>
  <c r="E75" i="268"/>
  <c r="F75" i="268"/>
  <c r="G75" i="268"/>
  <c r="C63" i="268"/>
  <c r="D63" i="268"/>
  <c r="E63" i="268"/>
  <c r="F63" i="268"/>
  <c r="G63" i="268"/>
  <c r="C64" i="268"/>
  <c r="D64" i="268"/>
  <c r="E64" i="268"/>
  <c r="F64" i="268"/>
  <c r="G64" i="268"/>
  <c r="C65" i="268"/>
  <c r="D65" i="268"/>
  <c r="E65" i="268"/>
  <c r="F65" i="268"/>
  <c r="G65" i="268"/>
  <c r="C66" i="268"/>
  <c r="D66" i="268"/>
  <c r="E66" i="268"/>
  <c r="F66" i="268"/>
  <c r="G66" i="268"/>
  <c r="C67" i="268"/>
  <c r="D67" i="268"/>
  <c r="E67" i="268"/>
  <c r="F67" i="268"/>
  <c r="G67" i="268"/>
  <c r="C68" i="268"/>
  <c r="D68" i="268"/>
  <c r="E68" i="268"/>
  <c r="F68" i="268"/>
  <c r="G68" i="268"/>
  <c r="C69" i="268"/>
  <c r="D69" i="268"/>
  <c r="E69" i="268"/>
  <c r="F69" i="268"/>
  <c r="G69" i="268"/>
  <c r="C70" i="268"/>
  <c r="D70" i="268"/>
  <c r="E70" i="268"/>
  <c r="F70" i="268"/>
  <c r="G70" i="268"/>
  <c r="C71" i="268"/>
  <c r="D71" i="268"/>
  <c r="E71" i="268"/>
  <c r="F71" i="268"/>
  <c r="G71" i="268"/>
  <c r="C62" i="268"/>
  <c r="D62" i="268"/>
  <c r="E62" i="268"/>
  <c r="F62" i="268"/>
  <c r="G62" i="268"/>
  <c r="G61" i="268"/>
  <c r="F61" i="268"/>
  <c r="E61" i="268"/>
  <c r="D61" i="268"/>
  <c r="C61" i="268"/>
  <c r="C4" i="268"/>
  <c r="D4" i="268"/>
  <c r="E4" i="268"/>
  <c r="F4" i="268"/>
  <c r="G4" i="268"/>
  <c r="C5" i="268"/>
  <c r="D5" i="268"/>
  <c r="E5" i="268"/>
  <c r="F5" i="268"/>
  <c r="G5" i="268"/>
  <c r="C6" i="268"/>
  <c r="D6" i="268"/>
  <c r="E6" i="268"/>
  <c r="F6" i="268"/>
  <c r="G6" i="268"/>
  <c r="C7" i="268"/>
  <c r="D7" i="268"/>
  <c r="E7" i="268"/>
  <c r="F7" i="268"/>
  <c r="G7" i="268"/>
  <c r="C8" i="268"/>
  <c r="D8" i="268"/>
  <c r="E8" i="268"/>
  <c r="F8" i="268"/>
  <c r="G8" i="268"/>
  <c r="C9" i="268"/>
  <c r="D9" i="268"/>
  <c r="E9" i="268"/>
  <c r="F9" i="268"/>
  <c r="G9" i="268"/>
  <c r="C10" i="268"/>
  <c r="D10" i="268"/>
  <c r="E10" i="268"/>
  <c r="F10" i="268"/>
  <c r="G10" i="268"/>
  <c r="C11" i="268"/>
  <c r="D11" i="268"/>
  <c r="E11" i="268"/>
  <c r="F11" i="268"/>
  <c r="G11" i="268"/>
  <c r="C12" i="268"/>
  <c r="D12" i="268"/>
  <c r="E12" i="268"/>
  <c r="F12" i="268"/>
  <c r="G12" i="268"/>
  <c r="C13" i="268"/>
  <c r="D13" i="268"/>
  <c r="E13" i="268"/>
  <c r="F13" i="268"/>
  <c r="G13" i="268"/>
  <c r="C14" i="268"/>
  <c r="D14" i="268"/>
  <c r="E14" i="268"/>
  <c r="F14" i="268"/>
  <c r="G14" i="268"/>
  <c r="C15" i="268"/>
  <c r="D15" i="268"/>
  <c r="E15" i="268"/>
  <c r="F15" i="268"/>
  <c r="G15" i="268"/>
  <c r="C16" i="268"/>
  <c r="D16" i="268"/>
  <c r="E16" i="268"/>
  <c r="F16" i="268"/>
  <c r="G16" i="268"/>
  <c r="C17" i="268"/>
  <c r="D17" i="268"/>
  <c r="E17" i="268"/>
  <c r="F17" i="268"/>
  <c r="G17" i="268"/>
  <c r="C18" i="268"/>
  <c r="D18" i="268"/>
  <c r="E18" i="268"/>
  <c r="F18" i="268"/>
  <c r="G18" i="268"/>
  <c r="C19" i="268"/>
  <c r="D19" i="268"/>
  <c r="E19" i="268"/>
  <c r="F19" i="268"/>
  <c r="G19" i="268"/>
  <c r="C20" i="268"/>
  <c r="D20" i="268"/>
  <c r="E20" i="268"/>
  <c r="F20" i="268"/>
  <c r="G20" i="268"/>
  <c r="C21" i="268"/>
  <c r="D21" i="268"/>
  <c r="E21" i="268"/>
  <c r="F21" i="268"/>
  <c r="G21" i="268"/>
  <c r="C22" i="268"/>
  <c r="D22" i="268"/>
  <c r="E22" i="268"/>
  <c r="F22" i="268"/>
  <c r="G22" i="268"/>
  <c r="C23" i="268"/>
  <c r="D23" i="268"/>
  <c r="E23" i="268"/>
  <c r="F23" i="268"/>
  <c r="G23" i="268"/>
  <c r="C24" i="268"/>
  <c r="D24" i="268"/>
  <c r="E24" i="268"/>
  <c r="F24" i="268"/>
  <c r="G24" i="268"/>
  <c r="C25" i="268"/>
  <c r="D25" i="268"/>
  <c r="E25" i="268"/>
  <c r="F25" i="268"/>
  <c r="G25" i="268"/>
  <c r="C26" i="268"/>
  <c r="D26" i="268"/>
  <c r="E26" i="268"/>
  <c r="F26" i="268"/>
  <c r="G26" i="268"/>
  <c r="C27" i="268"/>
  <c r="D27" i="268"/>
  <c r="E27" i="268"/>
  <c r="F27" i="268"/>
  <c r="G27" i="268"/>
  <c r="C28" i="268"/>
  <c r="D28" i="268"/>
  <c r="E28" i="268"/>
  <c r="F28" i="268"/>
  <c r="G28" i="268"/>
  <c r="C29" i="268"/>
  <c r="D29" i="268"/>
  <c r="E29" i="268"/>
  <c r="F29" i="268"/>
  <c r="G29" i="268"/>
  <c r="C30" i="268"/>
  <c r="D30" i="268"/>
  <c r="E30" i="268"/>
  <c r="F30" i="268"/>
  <c r="G30" i="268"/>
  <c r="C31" i="268"/>
  <c r="D31" i="268"/>
  <c r="E31" i="268"/>
  <c r="F31" i="268"/>
  <c r="G31" i="268"/>
  <c r="C32" i="268"/>
  <c r="D32" i="268"/>
  <c r="E32" i="268"/>
  <c r="F32" i="268"/>
  <c r="G32" i="268"/>
  <c r="C33" i="268"/>
  <c r="D33" i="268"/>
  <c r="E33" i="268"/>
  <c r="F33" i="268"/>
  <c r="G33" i="268"/>
  <c r="C34" i="268"/>
  <c r="D34" i="268"/>
  <c r="E34" i="268"/>
  <c r="F34" i="268"/>
  <c r="G34" i="268"/>
  <c r="C35" i="268"/>
  <c r="D35" i="268"/>
  <c r="E35" i="268"/>
  <c r="F35" i="268"/>
  <c r="G35" i="268"/>
  <c r="C36" i="268"/>
  <c r="D36" i="268"/>
  <c r="E36" i="268"/>
  <c r="F36" i="268"/>
  <c r="G36" i="268"/>
  <c r="C37" i="268"/>
  <c r="D37" i="268"/>
  <c r="E37" i="268"/>
  <c r="F37" i="268"/>
  <c r="G37" i="268"/>
  <c r="C38" i="268"/>
  <c r="D38" i="268"/>
  <c r="E38" i="268"/>
  <c r="F38" i="268"/>
  <c r="G38" i="268"/>
  <c r="C39" i="268"/>
  <c r="D39" i="268"/>
  <c r="E39" i="268"/>
  <c r="F39" i="268"/>
  <c r="G39" i="268"/>
  <c r="C40" i="268"/>
  <c r="D40" i="268"/>
  <c r="E40" i="268"/>
  <c r="F40" i="268"/>
  <c r="G40" i="268"/>
  <c r="C41" i="268"/>
  <c r="D41" i="268"/>
  <c r="E41" i="268"/>
  <c r="F41" i="268"/>
  <c r="G41" i="268"/>
  <c r="C42" i="268"/>
  <c r="D42" i="268"/>
  <c r="E42" i="268"/>
  <c r="F42" i="268"/>
  <c r="G42" i="268"/>
  <c r="C43" i="268"/>
  <c r="D43" i="268"/>
  <c r="E43" i="268"/>
  <c r="F43" i="268"/>
  <c r="G43" i="268"/>
  <c r="C44" i="268"/>
  <c r="D44" i="268"/>
  <c r="E44" i="268"/>
  <c r="F44" i="268"/>
  <c r="G44" i="268"/>
  <c r="C45" i="268"/>
  <c r="D45" i="268"/>
  <c r="E45" i="268"/>
  <c r="F45" i="268"/>
  <c r="G45" i="268"/>
  <c r="C46" i="268"/>
  <c r="D46" i="268"/>
  <c r="E46" i="268"/>
  <c r="F46" i="268"/>
  <c r="G46" i="268"/>
  <c r="C47" i="268"/>
  <c r="D47" i="268"/>
  <c r="E47" i="268"/>
  <c r="F47" i="268"/>
  <c r="G47" i="268"/>
  <c r="C48" i="268"/>
  <c r="D48" i="268"/>
  <c r="E48" i="268"/>
  <c r="F48" i="268"/>
  <c r="G48" i="268"/>
  <c r="C49" i="268"/>
  <c r="D49" i="268"/>
  <c r="E49" i="268"/>
  <c r="F49" i="268"/>
  <c r="G49" i="268"/>
  <c r="C50" i="268"/>
  <c r="D50" i="268"/>
  <c r="E50" i="268"/>
  <c r="F50" i="268"/>
  <c r="G50" i="268"/>
  <c r="C51" i="268"/>
  <c r="D51" i="268"/>
  <c r="E51" i="268"/>
  <c r="F51" i="268"/>
  <c r="G51" i="268"/>
  <c r="C52" i="268"/>
  <c r="D52" i="268"/>
  <c r="E52" i="268"/>
  <c r="F52" i="268"/>
  <c r="G52" i="268"/>
  <c r="C53" i="268"/>
  <c r="D53" i="268"/>
  <c r="E53" i="268"/>
  <c r="F53" i="268"/>
  <c r="G53" i="268"/>
  <c r="C54" i="268"/>
  <c r="D54" i="268"/>
  <c r="E54" i="268"/>
  <c r="F54" i="268"/>
  <c r="G54" i="268"/>
  <c r="C55" i="268"/>
  <c r="D55" i="268"/>
  <c r="E55" i="268"/>
  <c r="F55" i="268"/>
  <c r="G55" i="268"/>
  <c r="C56" i="268"/>
  <c r="D56" i="268"/>
  <c r="E56" i="268"/>
  <c r="F56" i="268"/>
  <c r="G56" i="268"/>
  <c r="C57" i="268"/>
  <c r="D57" i="268"/>
  <c r="E57" i="268"/>
  <c r="F57" i="268"/>
  <c r="G57" i="268"/>
  <c r="C58" i="268"/>
  <c r="D58" i="268"/>
  <c r="E58" i="268"/>
  <c r="F58" i="268"/>
  <c r="G58" i="268"/>
  <c r="C59" i="268"/>
  <c r="D59" i="268"/>
  <c r="E59" i="268"/>
  <c r="F59" i="268"/>
  <c r="G59" i="268"/>
  <c r="C60" i="268"/>
  <c r="D60" i="268"/>
  <c r="E60" i="268"/>
  <c r="F60" i="268"/>
  <c r="G60" i="268"/>
  <c r="G3" i="268"/>
  <c r="F3" i="268"/>
  <c r="E3" i="268"/>
  <c r="D3" i="268"/>
  <c r="C3" i="268"/>
  <c r="J5" i="268"/>
  <c r="J6" i="268"/>
  <c r="J7" i="268"/>
  <c r="J8" i="268"/>
  <c r="J9" i="268"/>
  <c r="J10" i="268"/>
  <c r="J11" i="268"/>
  <c r="J12" i="268"/>
  <c r="J13" i="268"/>
  <c r="J14" i="268"/>
  <c r="J15" i="268"/>
  <c r="J16" i="268"/>
  <c r="J17" i="268"/>
  <c r="J18" i="268"/>
  <c r="J19" i="268"/>
  <c r="J20" i="268"/>
  <c r="J21" i="268"/>
  <c r="J22" i="268"/>
  <c r="J23" i="268"/>
  <c r="J24" i="268"/>
  <c r="J25" i="268"/>
  <c r="J26" i="268"/>
  <c r="J27" i="268"/>
  <c r="J28" i="268"/>
  <c r="J29" i="268"/>
  <c r="J30" i="268"/>
  <c r="J31" i="268"/>
  <c r="J32" i="268"/>
  <c r="J33" i="268"/>
  <c r="J34" i="268"/>
  <c r="J35" i="268"/>
  <c r="J36" i="268"/>
  <c r="J37" i="268"/>
  <c r="J38" i="268"/>
  <c r="J39" i="268"/>
  <c r="J40" i="268"/>
  <c r="J41" i="268"/>
  <c r="J42" i="268"/>
  <c r="J43" i="268"/>
  <c r="J44" i="268"/>
  <c r="J45" i="268"/>
  <c r="J46" i="268"/>
  <c r="J47" i="268"/>
  <c r="J48" i="268"/>
  <c r="J49" i="268"/>
  <c r="J50" i="268"/>
  <c r="J51" i="268"/>
  <c r="J52" i="268"/>
  <c r="J53" i="268"/>
  <c r="J54" i="268"/>
  <c r="J55" i="268"/>
  <c r="J56" i="268"/>
  <c r="J57" i="268"/>
  <c r="J58" i="268"/>
  <c r="J59" i="268"/>
  <c r="J60" i="268"/>
  <c r="J61" i="268"/>
  <c r="J62" i="268"/>
  <c r="J63" i="268"/>
  <c r="J64" i="268"/>
  <c r="J65" i="268"/>
  <c r="J66" i="268"/>
  <c r="J67" i="268"/>
  <c r="J68" i="268"/>
  <c r="J69" i="268"/>
  <c r="J70" i="268"/>
  <c r="J71" i="268"/>
  <c r="J72" i="268"/>
  <c r="J73" i="268"/>
  <c r="J74" i="268"/>
  <c r="J75" i="268"/>
  <c r="J76" i="268"/>
  <c r="J77" i="268"/>
  <c r="J78" i="268"/>
  <c r="J79" i="268"/>
  <c r="J80" i="268"/>
  <c r="J81" i="268"/>
  <c r="J82" i="268"/>
  <c r="J83" i="268"/>
  <c r="J84" i="268"/>
  <c r="J85" i="268"/>
  <c r="J86" i="268"/>
  <c r="J87" i="268"/>
  <c r="J88" i="268"/>
  <c r="J89" i="268"/>
  <c r="J90" i="268"/>
  <c r="J91" i="268"/>
  <c r="J92" i="268"/>
  <c r="J93" i="268"/>
  <c r="J94" i="268"/>
  <c r="J95" i="268"/>
  <c r="J96" i="268"/>
  <c r="J97" i="268"/>
  <c r="J98" i="268"/>
  <c r="J99" i="268"/>
  <c r="J100" i="268"/>
  <c r="J101" i="268"/>
  <c r="J102" i="268"/>
  <c r="J103" i="268"/>
  <c r="J104" i="268"/>
  <c r="J105" i="268"/>
  <c r="J106" i="268"/>
  <c r="J107" i="268"/>
  <c r="J108" i="268"/>
  <c r="J109" i="268"/>
  <c r="J110" i="268"/>
  <c r="J111" i="268"/>
  <c r="J112" i="268"/>
  <c r="J113" i="268"/>
  <c r="J114" i="268"/>
  <c r="J115" i="268"/>
  <c r="J116" i="268"/>
  <c r="J117" i="268"/>
  <c r="J118" i="268"/>
  <c r="J119" i="268"/>
  <c r="J120" i="268"/>
  <c r="J121" i="268"/>
  <c r="J122" i="268"/>
  <c r="J123" i="268"/>
  <c r="J124" i="268"/>
  <c r="J125" i="268"/>
  <c r="J126" i="268"/>
  <c r="J127" i="268"/>
  <c r="J128" i="268"/>
  <c r="J129" i="268"/>
  <c r="J130" i="268"/>
  <c r="J131" i="268"/>
  <c r="J132" i="268"/>
  <c r="J133" i="268"/>
  <c r="J134" i="268"/>
  <c r="J135" i="268"/>
  <c r="J136" i="268"/>
  <c r="J137" i="268"/>
  <c r="J138" i="268"/>
  <c r="J139" i="268"/>
  <c r="J140" i="268"/>
  <c r="J141" i="268"/>
  <c r="J142" i="268"/>
  <c r="J143" i="268"/>
  <c r="J144" i="268"/>
  <c r="J145" i="268"/>
  <c r="J146" i="268"/>
  <c r="J147" i="268"/>
  <c r="J148" i="268"/>
  <c r="J149" i="268"/>
  <c r="J190" i="268"/>
  <c r="J191" i="268"/>
  <c r="J192" i="268"/>
  <c r="J193" i="268"/>
  <c r="J194" i="268"/>
  <c r="J195" i="268"/>
  <c r="J196" i="268"/>
  <c r="J197" i="268"/>
  <c r="J198" i="268"/>
  <c r="J199" i="268"/>
  <c r="J200" i="268"/>
  <c r="J201" i="268"/>
  <c r="J202" i="268"/>
  <c r="J203" i="268"/>
  <c r="J204" i="268"/>
  <c r="J205" i="268"/>
  <c r="J206" i="268"/>
  <c r="J207" i="268"/>
  <c r="J208" i="268"/>
  <c r="J209" i="268"/>
  <c r="J210" i="268"/>
  <c r="J211" i="268"/>
  <c r="J212" i="268"/>
  <c r="J213" i="268"/>
  <c r="J214" i="268"/>
  <c r="J215" i="268"/>
  <c r="J216" i="268"/>
  <c r="J217" i="268"/>
  <c r="J218" i="268"/>
  <c r="J219" i="268"/>
  <c r="J220" i="268"/>
  <c r="J221" i="268"/>
  <c r="J222" i="268"/>
  <c r="J223" i="268"/>
  <c r="J224" i="268"/>
  <c r="J225" i="268"/>
  <c r="J226" i="268"/>
  <c r="J227" i="268"/>
  <c r="J228" i="268"/>
  <c r="J229" i="268"/>
  <c r="J230" i="268"/>
  <c r="J231" i="268"/>
  <c r="J232" i="268"/>
  <c r="J233" i="268"/>
  <c r="J234" i="268"/>
  <c r="J235" i="268"/>
  <c r="J236" i="268"/>
  <c r="J237" i="268"/>
  <c r="J238" i="268"/>
  <c r="J239" i="268"/>
  <c r="J240" i="268"/>
  <c r="J241" i="268"/>
  <c r="J242" i="268"/>
  <c r="J243" i="268"/>
  <c r="J244" i="268"/>
  <c r="J245" i="268"/>
  <c r="J246" i="268"/>
  <c r="J247" i="268"/>
  <c r="J248" i="268"/>
  <c r="J249" i="268"/>
  <c r="J250" i="268"/>
  <c r="J251" i="268"/>
  <c r="J252" i="268"/>
  <c r="J253" i="268"/>
  <c r="J254" i="268"/>
  <c r="J255" i="268"/>
  <c r="J256" i="268"/>
  <c r="J257" i="268"/>
  <c r="J258" i="268"/>
  <c r="J259" i="268"/>
  <c r="J260" i="268"/>
  <c r="J261" i="268"/>
  <c r="J262" i="268"/>
  <c r="J263" i="268"/>
  <c r="J264" i="268"/>
  <c r="J265" i="268"/>
  <c r="J266" i="268"/>
  <c r="J267" i="268"/>
  <c r="J268" i="268"/>
  <c r="J269" i="268"/>
  <c r="J270" i="268"/>
  <c r="J271" i="268"/>
  <c r="J272" i="268"/>
  <c r="J273" i="268"/>
  <c r="J274" i="268"/>
  <c r="J275" i="268"/>
  <c r="J276" i="268"/>
  <c r="J277" i="268"/>
  <c r="J278" i="268"/>
  <c r="J279" i="268"/>
  <c r="J280" i="268"/>
  <c r="J281" i="268"/>
  <c r="J282" i="268"/>
  <c r="J283" i="268"/>
  <c r="J284" i="268"/>
  <c r="J285" i="268"/>
  <c r="J286" i="268"/>
  <c r="J287" i="268"/>
  <c r="J288" i="268"/>
  <c r="J289" i="268"/>
  <c r="J290" i="268"/>
  <c r="J291" i="268"/>
  <c r="J292" i="268"/>
  <c r="J293" i="268"/>
  <c r="J294" i="268"/>
  <c r="J295" i="268"/>
  <c r="J296" i="268"/>
  <c r="J297" i="268"/>
  <c r="J298" i="268"/>
  <c r="J299" i="268"/>
  <c r="J300" i="268"/>
  <c r="J301" i="268"/>
  <c r="J302" i="268"/>
  <c r="J303" i="268"/>
  <c r="J304" i="268"/>
  <c r="J305" i="268"/>
  <c r="J366" i="268"/>
  <c r="J367" i="268"/>
  <c r="J368" i="268"/>
  <c r="J369" i="268"/>
  <c r="J370" i="268"/>
  <c r="J371" i="268"/>
  <c r="J372" i="268"/>
  <c r="J373" i="268"/>
  <c r="J374" i="268"/>
  <c r="J375" i="268"/>
  <c r="J376" i="268"/>
  <c r="J377" i="268"/>
  <c r="J378" i="268"/>
  <c r="J379" i="268"/>
  <c r="J380" i="268"/>
  <c r="J381" i="268"/>
  <c r="J382" i="268"/>
  <c r="J383" i="268"/>
  <c r="J384" i="268"/>
  <c r="J385" i="268"/>
  <c r="J386" i="268"/>
  <c r="J387" i="268"/>
  <c r="J388" i="268"/>
  <c r="J389" i="268"/>
  <c r="J390" i="268"/>
  <c r="J391" i="268"/>
  <c r="J392" i="268"/>
  <c r="J393" i="268"/>
  <c r="J394" i="268"/>
  <c r="J395" i="268"/>
  <c r="J396" i="268"/>
  <c r="J397" i="268"/>
  <c r="J398" i="268"/>
  <c r="J399" i="268"/>
  <c r="J400" i="268"/>
  <c r="J401" i="268"/>
  <c r="J402" i="268"/>
  <c r="J403" i="268"/>
  <c r="J404" i="268"/>
  <c r="J405" i="268"/>
  <c r="J406" i="268"/>
  <c r="J407" i="268"/>
  <c r="J408" i="268"/>
  <c r="J409" i="268"/>
  <c r="J410" i="268"/>
  <c r="J411" i="268"/>
  <c r="J412" i="268"/>
  <c r="J413" i="268"/>
  <c r="J414" i="268"/>
  <c r="J415" i="268"/>
  <c r="J416" i="268"/>
  <c r="J417" i="268"/>
  <c r="J418" i="268"/>
  <c r="J419" i="268"/>
  <c r="J420" i="268"/>
  <c r="J421" i="268"/>
  <c r="J422" i="268"/>
  <c r="J423" i="268"/>
  <c r="J424" i="268"/>
  <c r="J425" i="268"/>
  <c r="J426" i="268"/>
  <c r="J427" i="268"/>
  <c r="J428" i="268"/>
  <c r="J429" i="268"/>
  <c r="J430" i="268"/>
  <c r="J431" i="268"/>
  <c r="J432" i="268"/>
  <c r="J433" i="268"/>
  <c r="J434" i="268"/>
  <c r="J435" i="268"/>
  <c r="J436" i="268"/>
  <c r="J437" i="268"/>
  <c r="J438" i="268"/>
  <c r="J439" i="268"/>
  <c r="J440" i="268"/>
  <c r="J441" i="268"/>
  <c r="J442" i="268"/>
  <c r="J443" i="268"/>
  <c r="J444" i="268"/>
  <c r="J445" i="268"/>
  <c r="J446" i="268"/>
  <c r="J447" i="268"/>
  <c r="J448" i="268"/>
  <c r="J449" i="268"/>
  <c r="J450" i="268"/>
  <c r="J451" i="268"/>
  <c r="J452" i="268"/>
  <c r="J453" i="268"/>
  <c r="J454" i="268"/>
  <c r="J455" i="268"/>
  <c r="J456" i="268"/>
  <c r="J457" i="268"/>
  <c r="J458" i="268"/>
  <c r="J459" i="268"/>
  <c r="J460" i="268"/>
  <c r="J461" i="268"/>
  <c r="J462" i="268"/>
  <c r="J463" i="268"/>
  <c r="J464" i="268"/>
  <c r="J465" i="268"/>
  <c r="J466" i="268"/>
  <c r="J467" i="268"/>
  <c r="J468" i="268"/>
  <c r="J469" i="268"/>
  <c r="J470" i="268"/>
  <c r="J471" i="268"/>
  <c r="J472" i="268"/>
  <c r="J473" i="268"/>
  <c r="J474" i="268"/>
  <c r="J475" i="268"/>
  <c r="J476" i="268"/>
  <c r="J477" i="268"/>
  <c r="J478" i="268"/>
  <c r="J479" i="268"/>
  <c r="J480" i="268"/>
  <c r="J481" i="268"/>
  <c r="J482" i="268"/>
  <c r="J483" i="268"/>
  <c r="J484" i="268"/>
  <c r="J485" i="268"/>
  <c r="J486" i="268"/>
  <c r="J487" i="268"/>
  <c r="J488" i="268"/>
  <c r="J489" i="268"/>
  <c r="J490" i="268"/>
  <c r="J491" i="268"/>
  <c r="J492" i="268"/>
  <c r="J493" i="268"/>
  <c r="J494" i="268"/>
  <c r="J495" i="268"/>
  <c r="J496" i="268"/>
  <c r="J497" i="268"/>
  <c r="J498" i="268"/>
  <c r="J499" i="268"/>
  <c r="J500" i="268"/>
  <c r="J501" i="268"/>
  <c r="J502" i="268"/>
  <c r="J503" i="268"/>
  <c r="J504" i="268"/>
  <c r="J505" i="268"/>
  <c r="J506" i="268"/>
  <c r="J507" i="268"/>
  <c r="J508" i="268"/>
  <c r="J509" i="268"/>
  <c r="J510" i="268"/>
  <c r="J511" i="268"/>
  <c r="J512" i="268"/>
  <c r="J513" i="268"/>
  <c r="J514" i="268"/>
  <c r="J515" i="268"/>
  <c r="J516" i="268"/>
  <c r="J517" i="268"/>
  <c r="J518" i="268"/>
  <c r="J519" i="268"/>
  <c r="J520" i="268"/>
  <c r="J521" i="268"/>
  <c r="J522" i="268"/>
  <c r="J523" i="268"/>
  <c r="J524" i="268"/>
  <c r="J525" i="268"/>
  <c r="J526" i="268"/>
  <c r="J527" i="268"/>
  <c r="J528" i="268"/>
  <c r="J529" i="268"/>
  <c r="J530" i="268"/>
  <c r="J531" i="268"/>
  <c r="J532" i="268"/>
  <c r="J533" i="268"/>
  <c r="J534" i="268"/>
  <c r="J535" i="268"/>
  <c r="J536" i="268"/>
  <c r="J537" i="268"/>
  <c r="J538" i="268"/>
  <c r="J539" i="268"/>
  <c r="J540" i="268"/>
  <c r="J541" i="268"/>
  <c r="J542" i="268"/>
  <c r="J543" i="268"/>
  <c r="J544" i="268"/>
  <c r="J545" i="268"/>
  <c r="J546" i="268"/>
  <c r="J547" i="268"/>
  <c r="J548" i="268"/>
  <c r="J549" i="268"/>
  <c r="J550" i="268"/>
  <c r="J551" i="268"/>
  <c r="J552" i="268"/>
  <c r="J553" i="268"/>
  <c r="J554" i="268"/>
  <c r="J555" i="268"/>
  <c r="J556" i="268"/>
  <c r="J557" i="268"/>
  <c r="J558" i="268"/>
  <c r="J559" i="268"/>
  <c r="J560" i="268"/>
  <c r="J561" i="268"/>
  <c r="J562" i="268"/>
  <c r="J563" i="268"/>
  <c r="J564" i="268"/>
  <c r="J565" i="268"/>
  <c r="J566" i="268"/>
  <c r="J567" i="268"/>
  <c r="J568" i="268"/>
  <c r="J569" i="268"/>
  <c r="J570" i="268"/>
  <c r="J571" i="268"/>
  <c r="J572" i="268"/>
  <c r="J573" i="268"/>
  <c r="J574" i="268"/>
  <c r="J575" i="268"/>
  <c r="J576" i="268"/>
  <c r="J577" i="268"/>
  <c r="J578" i="268"/>
  <c r="J579" i="268"/>
  <c r="J580" i="268"/>
  <c r="J581" i="268"/>
  <c r="J582" i="268"/>
  <c r="J583" i="268"/>
  <c r="J584" i="268"/>
  <c r="J585" i="268"/>
  <c r="J586" i="268"/>
  <c r="J587" i="268"/>
  <c r="J588" i="268"/>
  <c r="J589" i="268"/>
  <c r="J590" i="268"/>
  <c r="J591" i="268"/>
  <c r="J592" i="268"/>
  <c r="J593" i="268"/>
  <c r="J594" i="268"/>
  <c r="J595" i="268"/>
  <c r="J596" i="268"/>
  <c r="J597" i="268"/>
  <c r="J598" i="268"/>
  <c r="J599" i="268"/>
  <c r="J600" i="268"/>
  <c r="J601" i="268"/>
  <c r="J602" i="268"/>
  <c r="J603" i="268"/>
  <c r="J604" i="268"/>
  <c r="J605" i="268"/>
  <c r="J606" i="268"/>
  <c r="J607" i="268"/>
  <c r="J608" i="268"/>
  <c r="J609" i="268"/>
  <c r="J610" i="268"/>
  <c r="J611" i="268"/>
  <c r="J612" i="268"/>
  <c r="J613" i="268"/>
  <c r="J614" i="268"/>
  <c r="J615" i="268"/>
  <c r="J616" i="268"/>
  <c r="J617" i="268"/>
  <c r="J618" i="268"/>
  <c r="J619" i="268"/>
  <c r="J620" i="268"/>
  <c r="J621" i="268"/>
  <c r="J622" i="268"/>
  <c r="J623" i="268"/>
  <c r="J624" i="268"/>
  <c r="J625" i="268"/>
  <c r="J626" i="268"/>
  <c r="J627" i="268"/>
  <c r="J628" i="268"/>
  <c r="J629" i="268"/>
  <c r="J630" i="268"/>
  <c r="J631" i="268"/>
  <c r="J632" i="268"/>
  <c r="J633" i="268"/>
  <c r="J634" i="268"/>
  <c r="J635" i="268"/>
  <c r="J636" i="268"/>
  <c r="J637" i="268"/>
  <c r="J638" i="268"/>
  <c r="J639" i="268"/>
  <c r="J640" i="268"/>
  <c r="J641" i="268"/>
  <c r="J642" i="268"/>
  <c r="J643" i="268"/>
  <c r="J644" i="268"/>
  <c r="J645" i="268"/>
  <c r="J646" i="268"/>
  <c r="J647" i="268"/>
  <c r="J648" i="268"/>
  <c r="J649" i="268"/>
  <c r="J650" i="268"/>
  <c r="J651" i="268"/>
  <c r="J652" i="268"/>
  <c r="J653" i="268"/>
  <c r="J654" i="268"/>
  <c r="J655" i="268"/>
  <c r="J656" i="268"/>
  <c r="J657" i="268"/>
  <c r="J658" i="268"/>
  <c r="J659" i="268"/>
  <c r="J660" i="268"/>
  <c r="J661" i="268"/>
  <c r="J662" i="268"/>
  <c r="J663" i="268"/>
  <c r="J664" i="268"/>
  <c r="J665" i="268"/>
  <c r="J666" i="268"/>
  <c r="J667" i="268"/>
  <c r="J668" i="268"/>
  <c r="J669" i="268"/>
  <c r="J670" i="268"/>
  <c r="J671" i="268"/>
  <c r="J672" i="268"/>
  <c r="J673" i="268"/>
  <c r="J674" i="268"/>
  <c r="J675" i="268"/>
  <c r="J676" i="268"/>
  <c r="J677" i="268"/>
  <c r="J678" i="268"/>
  <c r="J679" i="268"/>
  <c r="J680" i="268"/>
  <c r="J681" i="268"/>
  <c r="J682" i="268"/>
  <c r="J683" i="268"/>
  <c r="J684" i="268"/>
  <c r="J685" i="268"/>
  <c r="J686" i="268"/>
  <c r="J687" i="268"/>
  <c r="J688" i="268"/>
  <c r="J689" i="268"/>
  <c r="J690" i="268"/>
  <c r="J691" i="268"/>
  <c r="J692" i="268"/>
  <c r="J693" i="268"/>
  <c r="J694" i="268"/>
  <c r="J695" i="268"/>
  <c r="J696" i="268"/>
  <c r="J697" i="268"/>
  <c r="J698" i="268"/>
  <c r="J699" i="268"/>
  <c r="J700" i="268"/>
  <c r="J701" i="268"/>
  <c r="J702" i="268"/>
  <c r="J703" i="268"/>
  <c r="J704" i="268"/>
  <c r="J705" i="268"/>
  <c r="J706" i="268"/>
  <c r="J707" i="268"/>
  <c r="J708" i="268"/>
  <c r="J709" i="268"/>
  <c r="J710" i="268"/>
  <c r="J711" i="268"/>
  <c r="J712" i="268"/>
  <c r="J713" i="268"/>
  <c r="J714" i="268"/>
  <c r="J715" i="268"/>
  <c r="J716" i="268"/>
  <c r="J717" i="268"/>
  <c r="J718" i="268"/>
  <c r="J719" i="268"/>
  <c r="J720" i="268"/>
  <c r="J721" i="268"/>
  <c r="J722" i="268"/>
  <c r="J723" i="268"/>
  <c r="J724" i="268"/>
  <c r="J725" i="268"/>
  <c r="J726" i="268"/>
  <c r="J727" i="268"/>
  <c r="J728" i="268"/>
  <c r="J729" i="268"/>
  <c r="J730" i="268"/>
  <c r="J731" i="268"/>
  <c r="J732" i="268"/>
  <c r="J4" i="268"/>
  <c r="J3" i="268"/>
  <c r="D4" i="292"/>
  <c r="A2" i="292"/>
  <c r="A1" i="292"/>
  <c r="D3" i="289"/>
  <c r="L567" i="268"/>
  <c r="D4" i="289"/>
  <c r="A2" i="289"/>
  <c r="A1" i="289"/>
  <c r="F507" i="268"/>
  <c r="F491" i="268"/>
  <c r="D4" i="288"/>
  <c r="L462" i="268"/>
  <c r="N3" i="286"/>
  <c r="I3" i="286"/>
  <c r="D4" i="286"/>
  <c r="A2" i="286"/>
  <c r="A1" i="286"/>
  <c r="L94" i="268"/>
  <c r="D4" i="285"/>
  <c r="N3" i="285"/>
  <c r="I3" i="285"/>
  <c r="A2" i="285"/>
  <c r="A1" i="285"/>
  <c r="D4" i="284"/>
  <c r="A2" i="284"/>
  <c r="A1" i="284"/>
  <c r="F189" i="268"/>
  <c r="F183" i="268"/>
  <c r="F181" i="268"/>
  <c r="F173" i="268"/>
  <c r="F165" i="268"/>
  <c r="A1" i="268"/>
  <c r="K621" i="268" s="1"/>
  <c r="F115" i="268"/>
  <c r="F137" i="268"/>
  <c r="D4" i="236"/>
  <c r="B15" i="150"/>
  <c r="B5" i="150"/>
  <c r="A2" i="236"/>
  <c r="A2" i="262"/>
  <c r="A1" i="262"/>
  <c r="B2" i="150"/>
  <c r="N3" i="236"/>
  <c r="A1" i="236"/>
  <c r="A1" i="288" s="1"/>
  <c r="D3" i="236"/>
  <c r="L15" i="268"/>
  <c r="A2" i="288"/>
  <c r="M37" i="284"/>
  <c r="K252" i="268"/>
  <c r="K728" i="268"/>
  <c r="L537" i="268"/>
  <c r="L539" i="268"/>
  <c r="L14" i="268"/>
  <c r="L572" i="268"/>
  <c r="L524" i="268"/>
  <c r="F478" i="268" l="1"/>
  <c r="F475" i="268"/>
  <c r="D4" i="282"/>
  <c r="D4" i="312"/>
  <c r="D4" i="311"/>
  <c r="E4" i="287" s="1"/>
  <c r="D4" i="283"/>
  <c r="L476" i="268"/>
  <c r="L480" i="268"/>
  <c r="L484" i="268"/>
  <c r="L488" i="268"/>
  <c r="L492" i="268"/>
  <c r="L500" i="268"/>
  <c r="L504" i="268"/>
  <c r="L508" i="268"/>
  <c r="L512" i="268"/>
  <c r="L477" i="268"/>
  <c r="L481" i="268"/>
  <c r="L485" i="268"/>
  <c r="L489" i="268"/>
  <c r="L493" i="268"/>
  <c r="L497" i="268"/>
  <c r="L501" i="268"/>
  <c r="L505" i="268"/>
  <c r="L509" i="268"/>
  <c r="L473" i="268"/>
  <c r="L474" i="268"/>
  <c r="L478" i="268"/>
  <c r="L482" i="268"/>
  <c r="L486" i="268"/>
  <c r="L490" i="268"/>
  <c r="L494" i="268"/>
  <c r="L498" i="268"/>
  <c r="L502" i="268"/>
  <c r="L506" i="268"/>
  <c r="L510" i="268"/>
  <c r="L475" i="268"/>
  <c r="L479" i="268"/>
  <c r="L483" i="268"/>
  <c r="L487" i="268"/>
  <c r="L491" i="268"/>
  <c r="L495" i="268"/>
  <c r="L499" i="268"/>
  <c r="L503" i="268"/>
  <c r="L507" i="268"/>
  <c r="L511" i="268"/>
  <c r="L496" i="268"/>
  <c r="L531" i="268"/>
  <c r="L520" i="268"/>
  <c r="L527" i="268"/>
  <c r="L564" i="268"/>
  <c r="L549" i="268"/>
  <c r="L573" i="268"/>
  <c r="L516" i="268"/>
  <c r="L558" i="268"/>
  <c r="L569" i="268"/>
  <c r="K567" i="268"/>
  <c r="K112" i="268"/>
  <c r="K422" i="268"/>
  <c r="K523" i="268"/>
  <c r="K535" i="268"/>
  <c r="K365" i="268"/>
  <c r="K364" i="268"/>
  <c r="K363" i="268"/>
  <c r="K362" i="268"/>
  <c r="K361" i="268"/>
  <c r="K360" i="268"/>
  <c r="K212" i="268"/>
  <c r="K130" i="268"/>
  <c r="K154" i="268"/>
  <c r="K566" i="268"/>
  <c r="K505" i="268"/>
  <c r="K670" i="268"/>
  <c r="K700" i="268"/>
  <c r="K139" i="268"/>
  <c r="K717" i="268"/>
  <c r="K451" i="268"/>
  <c r="K389" i="268"/>
  <c r="K291" i="268"/>
  <c r="K718" i="268"/>
  <c r="K343" i="268"/>
  <c r="K375" i="268"/>
  <c r="K605" i="268"/>
  <c r="K319" i="268"/>
  <c r="K217" i="268"/>
  <c r="K618" i="268"/>
  <c r="K208" i="268"/>
  <c r="K75" i="268"/>
  <c r="K439" i="268"/>
  <c r="K248" i="268"/>
  <c r="K90" i="268"/>
  <c r="K435" i="268"/>
  <c r="K52" i="268"/>
  <c r="K533" i="268"/>
  <c r="K474" i="268"/>
  <c r="K246" i="268"/>
  <c r="K282" i="268"/>
  <c r="K16" i="268"/>
  <c r="K580" i="268"/>
  <c r="K450" i="268"/>
  <c r="K45" i="268"/>
  <c r="K650" i="268"/>
  <c r="K383" i="268"/>
  <c r="K667" i="268"/>
  <c r="K705" i="268"/>
  <c r="K355" i="268"/>
  <c r="K725" i="268"/>
  <c r="K531" i="268"/>
  <c r="K497" i="268"/>
  <c r="K97" i="268"/>
  <c r="K504" i="268"/>
  <c r="K338" i="268"/>
  <c r="K15" i="268"/>
  <c r="K432" i="268"/>
  <c r="K370" i="268"/>
  <c r="K442" i="268"/>
  <c r="K157" i="268"/>
  <c r="L52" i="268"/>
  <c r="L40" i="268"/>
  <c r="L37" i="268"/>
  <c r="L215" i="268"/>
  <c r="L209" i="268"/>
  <c r="L88" i="268"/>
  <c r="L44" i="268"/>
  <c r="L6" i="268"/>
  <c r="L27" i="268"/>
  <c r="L245" i="268"/>
  <c r="L30" i="268"/>
  <c r="L206" i="268"/>
  <c r="L55" i="268"/>
  <c r="L225" i="268"/>
  <c r="L60" i="268"/>
  <c r="L22" i="268"/>
  <c r="L233" i="268"/>
  <c r="L49" i="268"/>
  <c r="L5" i="268"/>
  <c r="L12" i="268"/>
  <c r="L43" i="268"/>
  <c r="L217" i="268"/>
  <c r="L57" i="268"/>
  <c r="L205" i="268"/>
  <c r="L207" i="268"/>
  <c r="L48" i="268"/>
  <c r="L34" i="268"/>
  <c r="L9" i="268"/>
  <c r="L229" i="268"/>
  <c r="L237" i="268"/>
  <c r="L242" i="268"/>
  <c r="L3" i="268"/>
  <c r="L54" i="268"/>
  <c r="L33" i="268"/>
  <c r="L248" i="268"/>
  <c r="L250" i="268"/>
  <c r="K100" i="268"/>
  <c r="K170" i="268"/>
  <c r="K409" i="268"/>
  <c r="K553" i="268"/>
  <c r="K78" i="268"/>
  <c r="K35" i="268"/>
  <c r="K46" i="268"/>
  <c r="K410" i="268"/>
  <c r="K678" i="268"/>
  <c r="K227" i="268"/>
  <c r="K285" i="268"/>
  <c r="K299" i="268"/>
  <c r="K102" i="268"/>
  <c r="K447" i="268"/>
  <c r="K654" i="268"/>
  <c r="K418" i="268"/>
  <c r="K527" i="268"/>
  <c r="K115" i="268"/>
  <c r="K501" i="268"/>
  <c r="K337" i="268"/>
  <c r="K709" i="268"/>
  <c r="K326" i="268"/>
  <c r="K40" i="268"/>
  <c r="K571" i="268"/>
  <c r="K626" i="268"/>
  <c r="K74" i="268"/>
  <c r="K17" i="268"/>
  <c r="K199" i="268"/>
  <c r="K706" i="268"/>
  <c r="K417" i="268"/>
  <c r="K393" i="268"/>
  <c r="K207" i="268"/>
  <c r="K546" i="268"/>
  <c r="K324" i="268"/>
  <c r="K60" i="268"/>
  <c r="K684" i="268"/>
  <c r="K108" i="268"/>
  <c r="K62" i="268"/>
  <c r="K594" i="268"/>
  <c r="K499" i="268"/>
  <c r="K332" i="268"/>
  <c r="K320" i="268"/>
  <c r="K587" i="268"/>
  <c r="K675" i="268"/>
  <c r="K548" i="268"/>
  <c r="K158" i="268"/>
  <c r="K629" i="268"/>
  <c r="K541" i="268"/>
  <c r="K201" i="268"/>
  <c r="K449" i="268"/>
  <c r="K503" i="268"/>
  <c r="K699" i="268"/>
  <c r="K93" i="268"/>
  <c r="K515" i="268"/>
  <c r="K473" i="268"/>
  <c r="K513" i="268"/>
  <c r="K661" i="268"/>
  <c r="D103" i="268"/>
  <c r="K25" i="286"/>
  <c r="L21" i="286"/>
  <c r="N61" i="236"/>
  <c r="D498" i="268"/>
  <c r="E142" i="268"/>
  <c r="C495" i="268"/>
  <c r="M30" i="284"/>
  <c r="N52" i="286"/>
  <c r="M34" i="286"/>
  <c r="L42" i="284"/>
  <c r="D152" i="268"/>
  <c r="M53" i="286"/>
  <c r="E161" i="268"/>
  <c r="K13" i="286"/>
  <c r="E467" i="268"/>
  <c r="E450" i="268"/>
  <c r="E122" i="268"/>
  <c r="K51" i="284"/>
  <c r="D479" i="268"/>
  <c r="L9" i="286"/>
  <c r="L20" i="286"/>
  <c r="K52" i="284"/>
  <c r="M39" i="284"/>
  <c r="C165" i="268"/>
  <c r="D126" i="268"/>
  <c r="N59" i="284"/>
  <c r="N77" i="289"/>
  <c r="M46" i="284"/>
  <c r="C492" i="268"/>
  <c r="M65" i="236"/>
  <c r="K41" i="284"/>
  <c r="E39" i="288"/>
  <c r="D506" i="268" s="1"/>
  <c r="E459" i="268"/>
  <c r="K66" i="289"/>
  <c r="N56" i="284"/>
  <c r="C166" i="268"/>
  <c r="D89" i="268"/>
  <c r="C491" i="268"/>
  <c r="N56" i="289"/>
  <c r="K47" i="305"/>
  <c r="K46" i="305"/>
  <c r="K45" i="305"/>
  <c r="K44" i="305"/>
  <c r="K43" i="305"/>
  <c r="K42" i="305"/>
  <c r="K41" i="305"/>
  <c r="K40" i="305"/>
  <c r="K39" i="305"/>
  <c r="K38" i="305"/>
  <c r="K37" i="305"/>
  <c r="K36" i="305"/>
  <c r="K33" i="305"/>
  <c r="K32" i="305"/>
  <c r="K31" i="305"/>
  <c r="K30" i="305"/>
  <c r="K29" i="305"/>
  <c r="K28" i="305"/>
  <c r="K27" i="305"/>
  <c r="K26" i="305"/>
  <c r="K25" i="305"/>
  <c r="K24" i="305"/>
  <c r="K23" i="305"/>
  <c r="K22" i="305"/>
  <c r="K19" i="305"/>
  <c r="K18" i="305"/>
  <c r="K17" i="305"/>
  <c r="K16" i="305"/>
  <c r="K15" i="305"/>
  <c r="K14" i="305"/>
  <c r="K13" i="305"/>
  <c r="K12" i="305"/>
  <c r="K11" i="305"/>
  <c r="K10" i="305"/>
  <c r="K9" i="305"/>
  <c r="K8" i="305"/>
  <c r="L47" i="304"/>
  <c r="L46" i="304"/>
  <c r="L45" i="304"/>
  <c r="L44" i="304"/>
  <c r="L43" i="304"/>
  <c r="L42" i="304"/>
  <c r="L41" i="304"/>
  <c r="L40" i="304"/>
  <c r="L39" i="304"/>
  <c r="L38" i="304"/>
  <c r="L37" i="304"/>
  <c r="L36" i="304"/>
  <c r="L33" i="304"/>
  <c r="L32" i="304"/>
  <c r="L31" i="304"/>
  <c r="L30" i="304"/>
  <c r="L29" i="304"/>
  <c r="L28" i="304"/>
  <c r="L27" i="304"/>
  <c r="L26" i="304"/>
  <c r="L25" i="304"/>
  <c r="L24" i="304"/>
  <c r="L23" i="304"/>
  <c r="L22" i="304"/>
  <c r="N47" i="305"/>
  <c r="N42" i="305"/>
  <c r="N40" i="305"/>
  <c r="N38" i="305"/>
  <c r="N36" i="305"/>
  <c r="N32" i="305"/>
  <c r="N30" i="305"/>
  <c r="N28" i="305"/>
  <c r="N26" i="305"/>
  <c r="N24" i="305"/>
  <c r="N22" i="305"/>
  <c r="L47" i="305"/>
  <c r="L46" i="305"/>
  <c r="L45" i="305"/>
  <c r="L44" i="305"/>
  <c r="L43" i="305"/>
  <c r="L42" i="305"/>
  <c r="L41" i="305"/>
  <c r="L40" i="305"/>
  <c r="L39" i="305"/>
  <c r="L38" i="305"/>
  <c r="L37" i="305"/>
  <c r="L36" i="305"/>
  <c r="L33" i="305"/>
  <c r="L32" i="305"/>
  <c r="L31" i="305"/>
  <c r="L30" i="305"/>
  <c r="L29" i="305"/>
  <c r="L28" i="305"/>
  <c r="L27" i="305"/>
  <c r="L26" i="305"/>
  <c r="L25" i="305"/>
  <c r="L24" i="305"/>
  <c r="L23" i="305"/>
  <c r="L22" i="305"/>
  <c r="L19" i="305"/>
  <c r="L18" i="305"/>
  <c r="L17" i="305"/>
  <c r="L16" i="305"/>
  <c r="L15" i="305"/>
  <c r="L14" i="305"/>
  <c r="L13" i="305"/>
  <c r="L12" i="305"/>
  <c r="L11" i="305"/>
  <c r="L10" i="305"/>
  <c r="L9" i="305"/>
  <c r="L8" i="305"/>
  <c r="M47" i="304"/>
  <c r="M46" i="304"/>
  <c r="M45" i="304"/>
  <c r="M44" i="304"/>
  <c r="M43" i="304"/>
  <c r="M42" i="304"/>
  <c r="M41" i="304"/>
  <c r="M40" i="304"/>
  <c r="M39" i="304"/>
  <c r="M38" i="304"/>
  <c r="M37" i="304"/>
  <c r="M36" i="304"/>
  <c r="M33" i="304"/>
  <c r="M32" i="304"/>
  <c r="M31" i="304"/>
  <c r="M30" i="304"/>
  <c r="M29" i="304"/>
  <c r="M28" i="304"/>
  <c r="M27" i="304"/>
  <c r="M26" i="304"/>
  <c r="M25" i="304"/>
  <c r="M24" i="304"/>
  <c r="M23" i="304"/>
  <c r="M22" i="304"/>
  <c r="N46" i="305"/>
  <c r="N45" i="305"/>
  <c r="N44" i="305"/>
  <c r="N43" i="305"/>
  <c r="N41" i="305"/>
  <c r="N39" i="305"/>
  <c r="N37" i="305"/>
  <c r="N33" i="305"/>
  <c r="N31" i="305"/>
  <c r="N29" i="305"/>
  <c r="N27" i="305"/>
  <c r="N25" i="305"/>
  <c r="N23" i="305"/>
  <c r="M44" i="305"/>
  <c r="M40" i="305"/>
  <c r="M36" i="305"/>
  <c r="M30" i="305"/>
  <c r="M26" i="305"/>
  <c r="M22" i="305"/>
  <c r="M18" i="305"/>
  <c r="M16" i="305"/>
  <c r="M14" i="305"/>
  <c r="M12" i="305"/>
  <c r="M10" i="305"/>
  <c r="M8" i="305"/>
  <c r="N46" i="304"/>
  <c r="N44" i="304"/>
  <c r="N42" i="304"/>
  <c r="N40" i="304"/>
  <c r="N38" i="304"/>
  <c r="N36" i="304"/>
  <c r="N32" i="304"/>
  <c r="N30" i="304"/>
  <c r="N28" i="304"/>
  <c r="N26" i="304"/>
  <c r="N24" i="304"/>
  <c r="N22" i="304"/>
  <c r="M46" i="305"/>
  <c r="M32" i="305"/>
  <c r="M24" i="305"/>
  <c r="M17" i="305"/>
  <c r="M13" i="305"/>
  <c r="M9" i="305"/>
  <c r="N47" i="304"/>
  <c r="N43" i="304"/>
  <c r="N39" i="304"/>
  <c r="N33" i="304"/>
  <c r="N29" i="304"/>
  <c r="N25" i="304"/>
  <c r="M23" i="305"/>
  <c r="N14" i="305"/>
  <c r="N10" i="305"/>
  <c r="K47" i="304"/>
  <c r="K43" i="304"/>
  <c r="K39" i="304"/>
  <c r="K33" i="304"/>
  <c r="K29" i="304"/>
  <c r="K25" i="304"/>
  <c r="M47" i="305"/>
  <c r="M43" i="305"/>
  <c r="M39" i="305"/>
  <c r="M33" i="305"/>
  <c r="M29" i="305"/>
  <c r="M25" i="305"/>
  <c r="N19" i="305"/>
  <c r="N17" i="305"/>
  <c r="N15" i="305"/>
  <c r="N13" i="305"/>
  <c r="N11" i="305"/>
  <c r="N9" i="305"/>
  <c r="K46" i="304"/>
  <c r="K44" i="304"/>
  <c r="K42" i="304"/>
  <c r="K40" i="304"/>
  <c r="K38" i="304"/>
  <c r="K36" i="304"/>
  <c r="K32" i="304"/>
  <c r="K30" i="304"/>
  <c r="K28" i="304"/>
  <c r="K26" i="304"/>
  <c r="K24" i="304"/>
  <c r="K22" i="304"/>
  <c r="M42" i="305"/>
  <c r="M38" i="305"/>
  <c r="M28" i="305"/>
  <c r="M19" i="305"/>
  <c r="M15" i="305"/>
  <c r="M11" i="305"/>
  <c r="N45" i="304"/>
  <c r="N41" i="304"/>
  <c r="N37" i="304"/>
  <c r="N31" i="304"/>
  <c r="N27" i="304"/>
  <c r="N23" i="304"/>
  <c r="M45" i="305"/>
  <c r="M41" i="305"/>
  <c r="M37" i="305"/>
  <c r="M31" i="305"/>
  <c r="M27" i="305"/>
  <c r="N18" i="305"/>
  <c r="N16" i="305"/>
  <c r="N12" i="305"/>
  <c r="N8" i="305"/>
  <c r="K45" i="304"/>
  <c r="K41" i="304"/>
  <c r="K37" i="304"/>
  <c r="K31" i="304"/>
  <c r="K27" i="304"/>
  <c r="K23" i="304"/>
  <c r="E497" i="268"/>
  <c r="E139" i="268"/>
  <c r="C140" i="268"/>
  <c r="L35" i="286"/>
  <c r="D187" i="268"/>
  <c r="E168" i="268"/>
  <c r="C189" i="268"/>
  <c r="L41" i="289"/>
  <c r="D86" i="268"/>
  <c r="M61" i="286"/>
  <c r="K23" i="286"/>
  <c r="L43" i="286"/>
  <c r="M45" i="289"/>
  <c r="K42" i="289"/>
  <c r="N47" i="284"/>
  <c r="L76" i="289"/>
  <c r="D478" i="268"/>
  <c r="N60" i="286"/>
  <c r="C473" i="268"/>
  <c r="K22" i="284"/>
  <c r="C454" i="268"/>
  <c r="C125" i="268"/>
  <c r="K58" i="284"/>
  <c r="E458" i="268"/>
  <c r="L32" i="284"/>
  <c r="L32" i="286"/>
  <c r="N75" i="289"/>
  <c r="E91" i="268"/>
  <c r="K49" i="289"/>
  <c r="D129" i="268"/>
  <c r="D113" i="268"/>
  <c r="E448" i="268"/>
  <c r="K58" i="289"/>
  <c r="C476" i="268"/>
  <c r="C97" i="268"/>
  <c r="N43" i="289"/>
  <c r="C499" i="268"/>
  <c r="C103" i="268"/>
  <c r="K37" i="284"/>
  <c r="L63" i="236"/>
  <c r="M41" i="289"/>
  <c r="L24" i="286"/>
  <c r="C465" i="268"/>
  <c r="N32" i="284"/>
  <c r="D166" i="268"/>
  <c r="C185" i="268"/>
  <c r="D131" i="268"/>
  <c r="D154" i="268"/>
  <c r="L45" i="289"/>
  <c r="L43" i="289"/>
  <c r="D466" i="268"/>
  <c r="K57" i="284"/>
  <c r="C159" i="268"/>
  <c r="N36" i="284"/>
  <c r="K52" i="289"/>
  <c r="D130" i="268"/>
  <c r="C451" i="268"/>
  <c r="K45" i="284"/>
  <c r="C498" i="268"/>
  <c r="N18" i="286"/>
  <c r="E134" i="268"/>
  <c r="N46" i="284"/>
  <c r="L401" i="268"/>
  <c r="L18" i="268"/>
  <c r="L41" i="268"/>
  <c r="L7" i="268"/>
  <c r="L19" i="268"/>
  <c r="L540" i="268"/>
  <c r="L36" i="268"/>
  <c r="L81" i="268"/>
  <c r="L32" i="268"/>
  <c r="L59" i="268"/>
  <c r="L222" i="268"/>
  <c r="L236" i="268"/>
  <c r="L198" i="268"/>
  <c r="L288" i="268"/>
  <c r="L536" i="268"/>
  <c r="L565" i="268"/>
  <c r="L247" i="268"/>
  <c r="L194" i="268"/>
  <c r="L530" i="268"/>
  <c r="L557" i="268"/>
  <c r="L534" i="268"/>
  <c r="L523" i="268"/>
  <c r="L200" i="268"/>
  <c r="L272" i="268"/>
  <c r="L246" i="268"/>
  <c r="L210" i="268"/>
  <c r="L240" i="268"/>
  <c r="L533" i="268"/>
  <c r="L214" i="268"/>
  <c r="L251" i="268"/>
  <c r="L561" i="268"/>
  <c r="L448" i="268"/>
  <c r="L522" i="268"/>
  <c r="L515" i="268"/>
  <c r="L472" i="268"/>
  <c r="L525" i="268"/>
  <c r="L234" i="268"/>
  <c r="L196" i="268"/>
  <c r="L221" i="268"/>
  <c r="L227" i="268"/>
  <c r="L244" i="268"/>
  <c r="L231" i="268"/>
  <c r="L220" i="268"/>
  <c r="L211" i="268"/>
  <c r="L223" i="268"/>
  <c r="L514" i="268"/>
  <c r="L526" i="268"/>
  <c r="L551" i="268"/>
  <c r="L513" i="268"/>
  <c r="L224" i="268"/>
  <c r="L208" i="268"/>
  <c r="L239" i="268"/>
  <c r="L243" i="268"/>
  <c r="L190" i="268"/>
  <c r="L219" i="268"/>
  <c r="L543" i="268"/>
  <c r="L566" i="268"/>
  <c r="L455" i="268"/>
  <c r="L562" i="268"/>
  <c r="L563" i="268"/>
  <c r="L545" i="268"/>
  <c r="L193" i="268"/>
  <c r="L192" i="268"/>
  <c r="L274" i="268"/>
  <c r="L297" i="268"/>
  <c r="L254" i="268"/>
  <c r="L202" i="268"/>
  <c r="L199" i="268"/>
  <c r="L293" i="268"/>
  <c r="L249" i="268"/>
  <c r="L574" i="268"/>
  <c r="L521" i="268"/>
  <c r="L553" i="268"/>
  <c r="L201" i="268"/>
  <c r="L517" i="268"/>
  <c r="L212" i="268"/>
  <c r="L232" i="268"/>
  <c r="L371" i="268"/>
  <c r="L436" i="268"/>
  <c r="L469" i="268"/>
  <c r="L92" i="268"/>
  <c r="L394" i="268"/>
  <c r="L451" i="268"/>
  <c r="L109" i="268"/>
  <c r="L372" i="268"/>
  <c r="L385" i="268"/>
  <c r="L424" i="268"/>
  <c r="L392" i="268"/>
  <c r="L82" i="268"/>
  <c r="L560" i="268"/>
  <c r="L541" i="268"/>
  <c r="L546" i="268"/>
  <c r="L423" i="268"/>
  <c r="L528" i="268"/>
  <c r="L568" i="268"/>
  <c r="L550" i="268"/>
  <c r="L538" i="268"/>
  <c r="L412" i="268"/>
  <c r="L108" i="268"/>
  <c r="L542" i="268"/>
  <c r="L556" i="268"/>
  <c r="L519" i="268"/>
  <c r="L544" i="268"/>
  <c r="L529" i="268"/>
  <c r="L430" i="268"/>
  <c r="L428" i="268"/>
  <c r="L204" i="268"/>
  <c r="L107" i="268"/>
  <c r="L91" i="268"/>
  <c r="L380" i="268"/>
  <c r="L373" i="268"/>
  <c r="L438" i="268"/>
  <c r="L433" i="268"/>
  <c r="L95" i="268"/>
  <c r="L397" i="268"/>
  <c r="L413" i="268"/>
  <c r="L383" i="268"/>
  <c r="L377" i="268"/>
  <c r="L368" i="268"/>
  <c r="L391" i="268"/>
  <c r="L375" i="268"/>
  <c r="L384" i="268"/>
  <c r="L415" i="268"/>
  <c r="L444" i="268"/>
  <c r="L407" i="268"/>
  <c r="L442" i="268"/>
  <c r="L369" i="268"/>
  <c r="L443" i="268"/>
  <c r="L416" i="268"/>
  <c r="L404" i="268"/>
  <c r="L406" i="268"/>
  <c r="L387" i="268"/>
  <c r="L382" i="268"/>
  <c r="L405" i="268"/>
  <c r="L395" i="268"/>
  <c r="L388" i="268"/>
  <c r="L400" i="268"/>
  <c r="L409" i="268"/>
  <c r="L422" i="268"/>
  <c r="L386" i="268"/>
  <c r="L446" i="268"/>
  <c r="L432" i="268"/>
  <c r="L379" i="268"/>
  <c r="L390" i="268"/>
  <c r="L437" i="268"/>
  <c r="L374" i="268"/>
  <c r="L408" i="268"/>
  <c r="L435" i="268"/>
  <c r="L402" i="268"/>
  <c r="L399" i="268"/>
  <c r="L454" i="268"/>
  <c r="L367" i="268"/>
  <c r="L445" i="268"/>
  <c r="L420" i="268"/>
  <c r="L411" i="268"/>
  <c r="L403" i="268"/>
  <c r="L427" i="268"/>
  <c r="L381" i="268"/>
  <c r="L389" i="268"/>
  <c r="L434" i="268"/>
  <c r="L441" i="268"/>
  <c r="L410" i="268"/>
  <c r="L398" i="268"/>
  <c r="L418" i="268"/>
  <c r="L396" i="268"/>
  <c r="L376" i="268"/>
  <c r="L417" i="268"/>
  <c r="L419" i="268"/>
  <c r="L425" i="268"/>
  <c r="L466" i="268"/>
  <c r="L453" i="268"/>
  <c r="L471" i="268"/>
  <c r="L393" i="268"/>
  <c r="L421" i="268"/>
  <c r="L378" i="268"/>
  <c r="L440" i="268"/>
  <c r="L439" i="268"/>
  <c r="L452" i="268"/>
  <c r="L370" i="268"/>
  <c r="L447" i="268"/>
  <c r="L431" i="268"/>
  <c r="L414" i="268"/>
  <c r="L100" i="268"/>
  <c r="L106" i="268"/>
  <c r="L101" i="268"/>
  <c r="L87" i="268"/>
  <c r="L83" i="268"/>
  <c r="L77" i="268"/>
  <c r="L79" i="268"/>
  <c r="L96" i="268"/>
  <c r="L102" i="268"/>
  <c r="L90" i="268"/>
  <c r="L98" i="268"/>
  <c r="L103" i="268"/>
  <c r="L104" i="268"/>
  <c r="L86" i="268"/>
  <c r="L28" i="268"/>
  <c r="L38" i="268"/>
  <c r="L24" i="268"/>
  <c r="L8" i="268"/>
  <c r="L26" i="268"/>
  <c r="L51" i="268"/>
  <c r="L4" i="268"/>
  <c r="L16" i="268"/>
  <c r="L31" i="268"/>
  <c r="L56" i="268"/>
  <c r="L21" i="268"/>
  <c r="L20" i="268"/>
  <c r="L53" i="268"/>
  <c r="L11" i="268"/>
  <c r="L42" i="268"/>
  <c r="L25" i="268"/>
  <c r="L50" i="268"/>
  <c r="L23" i="268"/>
  <c r="L47" i="268"/>
  <c r="L29" i="268"/>
  <c r="L46" i="268"/>
  <c r="L10" i="268"/>
  <c r="L17" i="268"/>
  <c r="L35" i="268"/>
  <c r="L13" i="268"/>
  <c r="L39" i="268"/>
  <c r="L58" i="268"/>
  <c r="L45" i="268"/>
  <c r="K540" i="268"/>
  <c r="K397" i="268"/>
  <c r="K357" i="268"/>
  <c r="K309" i="268"/>
  <c r="K385" i="268"/>
  <c r="K116" i="268"/>
  <c r="K446" i="268"/>
  <c r="K79" i="268"/>
  <c r="K516" i="268"/>
  <c r="K268" i="268"/>
  <c r="K612" i="268"/>
  <c r="K613" i="268"/>
  <c r="K155" i="268"/>
  <c r="K691" i="268"/>
  <c r="K530" i="268"/>
  <c r="K165" i="268"/>
  <c r="K643" i="268"/>
  <c r="K506" i="268"/>
  <c r="K166" i="268"/>
  <c r="K500" i="268"/>
  <c r="K329" i="268"/>
  <c r="K601" i="268"/>
  <c r="K99" i="268"/>
  <c r="K103" i="268"/>
  <c r="K57" i="268"/>
  <c r="K438" i="268"/>
  <c r="K495" i="268"/>
  <c r="K588" i="268"/>
  <c r="K189" i="268"/>
  <c r="K558" i="268"/>
  <c r="K293" i="268"/>
  <c r="K525" i="268"/>
  <c r="K689" i="268"/>
  <c r="K21" i="268"/>
  <c r="K129" i="268"/>
  <c r="K13" i="268"/>
  <c r="K161" i="268"/>
  <c r="K694" i="268"/>
  <c r="K340" i="268"/>
  <c r="K551" i="268"/>
  <c r="K245" i="268"/>
  <c r="K68" i="268"/>
  <c r="K85" i="268"/>
  <c r="K195" i="268"/>
  <c r="K350" i="268"/>
  <c r="K30" i="268"/>
  <c r="K405" i="268"/>
  <c r="K219" i="268"/>
  <c r="K620" i="268"/>
  <c r="K249" i="268"/>
  <c r="K325" i="268"/>
  <c r="K220" i="268"/>
  <c r="K11" i="268"/>
  <c r="K421" i="268"/>
  <c r="K229" i="268"/>
  <c r="K404" i="268"/>
  <c r="K623" i="268"/>
  <c r="K117" i="268"/>
  <c r="K627" i="268"/>
  <c r="K460" i="268"/>
  <c r="K524" i="268"/>
  <c r="K732" i="268"/>
  <c r="K305" i="268"/>
  <c r="K274" i="268"/>
  <c r="K106" i="268"/>
  <c r="K615" i="268"/>
  <c r="K682" i="268"/>
  <c r="K463" i="268"/>
  <c r="K347" i="268"/>
  <c r="K480" i="268"/>
  <c r="K560" i="268"/>
  <c r="K280" i="268"/>
  <c r="K140" i="268"/>
  <c r="K398" i="268"/>
  <c r="K334" i="268"/>
  <c r="K453" i="268"/>
  <c r="K289" i="268"/>
  <c r="K42" i="268"/>
  <c r="K437" i="268"/>
  <c r="K44" i="268"/>
  <c r="K481" i="268"/>
  <c r="K434" i="268"/>
  <c r="K143" i="268"/>
  <c r="K222" i="268"/>
  <c r="K561" i="268"/>
  <c r="K517" i="268"/>
  <c r="K696" i="268"/>
  <c r="K214" i="268"/>
  <c r="K149" i="268"/>
  <c r="K266" i="268"/>
  <c r="K633" i="268"/>
  <c r="K224" i="268"/>
  <c r="K119" i="268"/>
  <c r="K176" i="268"/>
  <c r="K284" i="268"/>
  <c r="K198" i="268"/>
  <c r="K660" i="268"/>
  <c r="K624" i="268"/>
  <c r="K37" i="268"/>
  <c r="K184" i="268"/>
  <c r="K301" i="268"/>
  <c r="K179" i="268"/>
  <c r="K56" i="268"/>
  <c r="K271" i="268"/>
  <c r="K514" i="268"/>
  <c r="K14" i="268"/>
  <c r="K544" i="268"/>
  <c r="K690" i="268"/>
  <c r="K608" i="268"/>
  <c r="K109" i="268"/>
  <c r="K578" i="268"/>
  <c r="K202" i="268"/>
  <c r="K521" i="268"/>
  <c r="K614" i="268"/>
  <c r="K141" i="268"/>
  <c r="K420" i="268"/>
  <c r="K39" i="268"/>
  <c r="K146" i="268"/>
  <c r="K637" i="268"/>
  <c r="K294" i="268"/>
  <c r="K243" i="268"/>
  <c r="K58" i="268"/>
  <c r="K550" i="268"/>
  <c r="K576" i="268"/>
  <c r="K652" i="268"/>
  <c r="K441" i="268"/>
  <c r="K54" i="268"/>
  <c r="K584" i="268"/>
  <c r="K486" i="268"/>
  <c r="K445" i="268"/>
  <c r="K583" i="268"/>
  <c r="K380" i="268"/>
  <c r="K137" i="268"/>
  <c r="K640" i="268"/>
  <c r="K369" i="268"/>
  <c r="K579" i="268"/>
  <c r="K484" i="268"/>
  <c r="K183" i="268"/>
  <c r="K283" i="268"/>
  <c r="K125" i="268"/>
  <c r="K135" i="268"/>
  <c r="K173" i="268"/>
  <c r="K180" i="268"/>
  <c r="K110" i="268"/>
  <c r="K606" i="268"/>
  <c r="K641" i="268"/>
  <c r="K730" i="268"/>
  <c r="K563" i="268"/>
  <c r="K162" i="268"/>
  <c r="K163" i="268"/>
  <c r="K6" i="268"/>
  <c r="K295" i="268"/>
  <c r="K314" i="268"/>
  <c r="K63" i="268"/>
  <c r="K66" i="268"/>
  <c r="K666" i="268"/>
  <c r="K244" i="268"/>
  <c r="K211" i="268"/>
  <c r="K631" i="268"/>
  <c r="K490" i="268"/>
  <c r="K177" i="268"/>
  <c r="K206" i="268"/>
  <c r="K681" i="268"/>
  <c r="K452" i="268"/>
  <c r="K32" i="268"/>
  <c r="K254" i="268"/>
  <c r="K564" i="268"/>
  <c r="K318" i="268"/>
  <c r="K625" i="268"/>
  <c r="K81" i="268"/>
  <c r="K33" i="268"/>
  <c r="K145" i="268"/>
  <c r="K298" i="268"/>
  <c r="K674" i="268"/>
  <c r="K232" i="268"/>
  <c r="K27" i="268"/>
  <c r="K507" i="268"/>
  <c r="K366" i="268"/>
  <c r="K148" i="268"/>
  <c r="K714" i="268"/>
  <c r="K190" i="268"/>
  <c r="K275" i="268"/>
  <c r="K374" i="268"/>
  <c r="K310" i="268"/>
  <c r="K303" i="268"/>
  <c r="K241" i="268"/>
  <c r="K9" i="268"/>
  <c r="K387" i="268"/>
  <c r="K399" i="268"/>
  <c r="K132" i="268"/>
  <c r="K424" i="268"/>
  <c r="K600" i="268"/>
  <c r="K648" i="268"/>
  <c r="K321" i="268"/>
  <c r="K96" i="268"/>
  <c r="K680" i="268"/>
  <c r="K136" i="268"/>
  <c r="K50" i="268"/>
  <c r="K555" i="268"/>
  <c r="K379" i="268"/>
  <c r="K549" i="268"/>
  <c r="K278" i="268"/>
  <c r="K187" i="268"/>
  <c r="K636" i="268"/>
  <c r="K171" i="268"/>
  <c r="K479" i="268"/>
  <c r="K152" i="268"/>
  <c r="K653" i="268"/>
  <c r="K259" i="268"/>
  <c r="K76" i="268"/>
  <c r="K508" i="268"/>
  <c r="K651" i="268"/>
  <c r="K668" i="268"/>
  <c r="K260" i="268"/>
  <c r="K47" i="268"/>
  <c r="K592" i="268"/>
  <c r="K279" i="268"/>
  <c r="K64" i="268"/>
  <c r="K341" i="268"/>
  <c r="K408" i="268"/>
  <c r="K253" i="268"/>
  <c r="K267" i="268"/>
  <c r="K433" i="268"/>
  <c r="K597" i="268"/>
  <c r="K306" i="268"/>
  <c r="K673" i="268"/>
  <c r="K658" i="268"/>
  <c r="K572" i="268"/>
  <c r="K192" i="268"/>
  <c r="K392" i="268"/>
  <c r="K570" i="268"/>
  <c r="K322" i="268"/>
  <c r="K71" i="268"/>
  <c r="K599" i="268"/>
  <c r="K679" i="268"/>
  <c r="K151" i="268"/>
  <c r="K231" i="268"/>
  <c r="K345" i="268"/>
  <c r="K411" i="268"/>
  <c r="K669" i="268"/>
  <c r="K720" i="268"/>
  <c r="K703" i="268"/>
  <c r="K87" i="268"/>
  <c r="K598" i="268"/>
  <c r="K457" i="268"/>
  <c r="K270" i="268"/>
  <c r="K384" i="268"/>
  <c r="K585" i="268"/>
  <c r="K215" i="268"/>
  <c r="K349" i="268"/>
  <c r="K128" i="268"/>
  <c r="K713" i="268"/>
  <c r="K390" i="268"/>
  <c r="K471" i="268"/>
  <c r="K469" i="268"/>
  <c r="K657" i="268"/>
  <c r="K396" i="268"/>
  <c r="K556" i="268"/>
  <c r="K413" i="268"/>
  <c r="K288" i="268"/>
  <c r="K368" i="268"/>
  <c r="K142" i="268"/>
  <c r="K181" i="268"/>
  <c r="K723" i="268"/>
  <c r="K610" i="268"/>
  <c r="K478" i="268"/>
  <c r="K628" i="268"/>
  <c r="K121" i="268"/>
  <c r="K10" i="268"/>
  <c r="K175" i="268"/>
  <c r="K80" i="268"/>
  <c r="K510" i="268"/>
  <c r="K672" i="268"/>
  <c r="K710" i="268"/>
  <c r="K61" i="268"/>
  <c r="K488" i="268"/>
  <c r="K462" i="268"/>
  <c r="K693" i="268"/>
  <c r="K542" i="268"/>
  <c r="K300" i="268"/>
  <c r="K403" i="268"/>
  <c r="K216" i="268"/>
  <c r="K476" i="268"/>
  <c r="K164" i="268"/>
  <c r="K726" i="268"/>
  <c r="K256" i="268"/>
  <c r="K388" i="268"/>
  <c r="K632" i="268"/>
  <c r="K655" i="268"/>
  <c r="K186" i="268"/>
  <c r="K395" i="268"/>
  <c r="K336" i="268"/>
  <c r="K707" i="268"/>
  <c r="K565" i="268"/>
  <c r="K416" i="268"/>
  <c r="K402" i="268"/>
  <c r="K31" i="268"/>
  <c r="K168" i="268"/>
  <c r="K297" i="268"/>
  <c r="K296" i="268"/>
  <c r="K331" i="268"/>
  <c r="K381" i="268"/>
  <c r="K596" i="268"/>
  <c r="K312" i="268"/>
  <c r="K386" i="268"/>
  <c r="K698" i="268"/>
  <c r="K635" i="268"/>
  <c r="K440" i="268"/>
  <c r="K619" i="268"/>
  <c r="K582" i="268"/>
  <c r="K715" i="268"/>
  <c r="K111" i="268"/>
  <c r="K729" i="268"/>
  <c r="K292" i="268"/>
  <c r="K84" i="268"/>
  <c r="K327" i="268"/>
  <c r="K574" i="268"/>
  <c r="K649" i="268"/>
  <c r="K552" i="268"/>
  <c r="K120" i="268"/>
  <c r="K511" i="268"/>
  <c r="K221" i="268"/>
  <c r="K242" i="268"/>
  <c r="K642" i="268"/>
  <c r="K537" i="268"/>
  <c r="K520" i="268"/>
  <c r="K182" i="268"/>
  <c r="K228" i="268"/>
  <c r="K557" i="268"/>
  <c r="K24" i="268"/>
  <c r="K225" i="268"/>
  <c r="K722" i="268"/>
  <c r="K430" i="268"/>
  <c r="K377" i="268"/>
  <c r="K493" i="268"/>
  <c r="K261" i="268"/>
  <c r="K373" i="268"/>
  <c r="K101" i="268"/>
  <c r="K153" i="268"/>
  <c r="K394" i="268"/>
  <c r="K647" i="268"/>
  <c r="K234" i="268"/>
  <c r="K98" i="268"/>
  <c r="K36" i="268"/>
  <c r="K311" i="268"/>
  <c r="K731" i="268"/>
  <c r="K19" i="268"/>
  <c r="K226" i="268"/>
  <c r="K477" i="268"/>
  <c r="K371" i="268"/>
  <c r="K43" i="268"/>
  <c r="K159" i="268"/>
  <c r="K491" i="268"/>
  <c r="K464" i="268"/>
  <c r="K178" i="268"/>
  <c r="K290" i="268"/>
  <c r="K200" i="268"/>
  <c r="K218" i="268"/>
  <c r="K617" i="268"/>
  <c r="K12" i="268"/>
  <c r="K188" i="268"/>
  <c r="K330" i="268"/>
  <c r="K467" i="268"/>
  <c r="K262" i="268"/>
  <c r="K94" i="268"/>
  <c r="K26" i="268"/>
  <c r="K89" i="268"/>
  <c r="K455" i="268"/>
  <c r="K105" i="268"/>
  <c r="K203" i="268"/>
  <c r="K239" i="268"/>
  <c r="K328" i="268"/>
  <c r="K522" i="268"/>
  <c r="K607" i="268"/>
  <c r="K263" i="268"/>
  <c r="K406" i="268"/>
  <c r="K344" i="268"/>
  <c r="K257" i="268"/>
  <c r="K281" i="268"/>
  <c r="K23" i="268"/>
  <c r="K559" i="268"/>
  <c r="K264" i="268"/>
  <c r="K28" i="268"/>
  <c r="K593" i="268"/>
  <c r="K250" i="268"/>
  <c r="K193" i="268"/>
  <c r="K701" i="268"/>
  <c r="K664" i="268"/>
  <c r="K317" i="268"/>
  <c r="K727" i="268"/>
  <c r="K131" i="268"/>
  <c r="K156" i="268"/>
  <c r="K644" i="268"/>
  <c r="K342" i="268"/>
  <c r="K687" i="268"/>
  <c r="K160" i="268"/>
  <c r="K7" i="268"/>
  <c r="K423" i="268"/>
  <c r="K194" i="268"/>
  <c r="K237" i="268"/>
  <c r="K400" i="268"/>
  <c r="K581" i="268"/>
  <c r="K313" i="268"/>
  <c r="K662" i="268"/>
  <c r="K236" i="268"/>
  <c r="K414" i="268"/>
  <c r="K29" i="268"/>
  <c r="K269" i="268"/>
  <c r="K48" i="268"/>
  <c r="K205" i="268"/>
  <c r="K616" i="268"/>
  <c r="K721" i="268"/>
  <c r="K69" i="268"/>
  <c r="K339" i="268"/>
  <c r="K316" i="268"/>
  <c r="K251" i="268"/>
  <c r="K67" i="268"/>
  <c r="K378" i="268"/>
  <c r="K144" i="268"/>
  <c r="K622" i="268"/>
  <c r="K287" i="268"/>
  <c r="K611" i="268"/>
  <c r="K545" i="268"/>
  <c r="K118" i="268"/>
  <c r="K492" i="268"/>
  <c r="K123" i="268"/>
  <c r="K719" i="268"/>
  <c r="K92" i="268"/>
  <c r="K401" i="268"/>
  <c r="K359" i="268"/>
  <c r="K630" i="268"/>
  <c r="K18" i="268"/>
  <c r="K412" i="268"/>
  <c r="K315" i="268"/>
  <c r="K529" i="268"/>
  <c r="K382" i="268"/>
  <c r="K458" i="268"/>
  <c r="K502" i="268"/>
  <c r="K487" i="268"/>
  <c r="K352" i="268"/>
  <c r="K444" i="268"/>
  <c r="K591" i="268"/>
  <c r="K5" i="268"/>
  <c r="K210" i="268"/>
  <c r="K49" i="268"/>
  <c r="K70" i="268"/>
  <c r="K235" i="268"/>
  <c r="K448" i="268"/>
  <c r="K277" i="268"/>
  <c r="K512" i="268"/>
  <c r="K573" i="268"/>
  <c r="K634" i="268"/>
  <c r="K197" i="268"/>
  <c r="K223" i="268"/>
  <c r="K695" i="268"/>
  <c r="K351" i="268"/>
  <c r="K569" i="268"/>
  <c r="K73" i="268"/>
  <c r="K639" i="268"/>
  <c r="K204" i="268"/>
  <c r="K562" i="268"/>
  <c r="K34" i="268"/>
  <c r="K356" i="268"/>
  <c r="K498" i="268"/>
  <c r="K712" i="268"/>
  <c r="K538" i="268"/>
  <c r="K113" i="268"/>
  <c r="K665" i="268"/>
  <c r="K333" i="268"/>
  <c r="K459" i="268"/>
  <c r="C448" i="268"/>
  <c r="C120" i="268"/>
  <c r="D148" i="268"/>
  <c r="N57" i="289"/>
  <c r="C130" i="268"/>
  <c r="E162" i="268"/>
  <c r="D451" i="268"/>
  <c r="E126" i="268"/>
  <c r="L59" i="236"/>
  <c r="K21" i="286"/>
  <c r="M41" i="286"/>
  <c r="M60" i="284"/>
  <c r="K9" i="286"/>
  <c r="D470" i="268"/>
  <c r="M59" i="236"/>
  <c r="D107" i="268"/>
  <c r="E166" i="268"/>
  <c r="L24" i="284"/>
  <c r="K61" i="236"/>
  <c r="E171" i="268"/>
  <c r="L26" i="284"/>
  <c r="L23" i="286"/>
  <c r="D160" i="268"/>
  <c r="E170" i="268"/>
  <c r="C149" i="268"/>
  <c r="E454" i="268"/>
  <c r="E503" i="268"/>
  <c r="L61" i="286"/>
  <c r="D125" i="268"/>
  <c r="F44" i="288"/>
  <c r="E511" i="268" s="1"/>
  <c r="N42" i="289"/>
  <c r="N44" i="286"/>
  <c r="D477" i="268"/>
  <c r="N59" i="286"/>
  <c r="N24" i="284"/>
  <c r="E452" i="268"/>
  <c r="C504" i="268"/>
  <c r="M58" i="284"/>
  <c r="D97" i="268"/>
  <c r="D158" i="268"/>
  <c r="E95" i="268"/>
  <c r="C88" i="268"/>
  <c r="M69" i="289"/>
  <c r="N53" i="284"/>
  <c r="K76" i="289"/>
  <c r="E154" i="268"/>
  <c r="C470" i="268"/>
  <c r="K61" i="286"/>
  <c r="D459" i="268"/>
  <c r="C450" i="268"/>
  <c r="M24" i="284"/>
  <c r="D475" i="268"/>
  <c r="E86" i="268"/>
  <c r="C486" i="268"/>
  <c r="N41" i="284"/>
  <c r="K67" i="289"/>
  <c r="K39" i="286"/>
  <c r="M38" i="284"/>
  <c r="L64" i="236"/>
  <c r="D468" i="268"/>
  <c r="D111" i="268"/>
  <c r="K60" i="289"/>
  <c r="D493" i="268"/>
  <c r="N24" i="286"/>
  <c r="L47" i="284"/>
  <c r="C475" i="268"/>
  <c r="C158" i="268"/>
  <c r="E150" i="268"/>
  <c r="C102" i="268"/>
  <c r="E104" i="268"/>
  <c r="D175" i="268"/>
  <c r="C45" i="288"/>
  <c r="E145" i="268"/>
  <c r="E495" i="268"/>
  <c r="N73" i="289"/>
  <c r="C148" i="268"/>
  <c r="N30" i="286"/>
  <c r="M50" i="286"/>
  <c r="L59" i="289"/>
  <c r="E483" i="268"/>
  <c r="M57" i="284"/>
  <c r="K43" i="284"/>
  <c r="L39" i="286"/>
  <c r="C471" i="268"/>
  <c r="K75" i="289"/>
  <c r="C113" i="268"/>
  <c r="D453" i="268"/>
  <c r="C141" i="268"/>
  <c r="E123" i="268"/>
  <c r="N58" i="286"/>
  <c r="M8" i="286"/>
  <c r="M23" i="286"/>
  <c r="M45" i="286"/>
  <c r="K68" i="289"/>
  <c r="L50" i="286"/>
  <c r="K60" i="284"/>
  <c r="C116" i="268"/>
  <c r="E464" i="268"/>
  <c r="L61" i="284"/>
  <c r="K56" i="289"/>
  <c r="E182" i="268"/>
  <c r="M60" i="236"/>
  <c r="C467" i="268"/>
  <c r="M54" i="284"/>
  <c r="E486" i="268"/>
  <c r="C111" i="268"/>
  <c r="E500" i="268"/>
  <c r="D104" i="268"/>
  <c r="D178" i="268"/>
  <c r="E449" i="268"/>
  <c r="D109" i="268"/>
  <c r="K65" i="286"/>
  <c r="N34" i="286"/>
  <c r="L49" i="286"/>
  <c r="N43" i="286"/>
  <c r="L42" i="286"/>
  <c r="L57" i="289"/>
  <c r="E488" i="268"/>
  <c r="N29" i="286"/>
  <c r="D189" i="268"/>
  <c r="C137" i="268"/>
  <c r="E127" i="268"/>
  <c r="K12" i="286"/>
  <c r="L52" i="286"/>
  <c r="F42" i="288"/>
  <c r="E509" i="268" s="1"/>
  <c r="K65" i="289"/>
  <c r="M44" i="286"/>
  <c r="L8" i="286"/>
  <c r="L64" i="289"/>
  <c r="K38" i="286"/>
  <c r="C477" i="268"/>
  <c r="E121" i="268"/>
  <c r="L41" i="284"/>
  <c r="L12" i="286"/>
  <c r="C139" i="268"/>
  <c r="D112" i="268"/>
  <c r="K31" i="284"/>
  <c r="C93" i="268"/>
  <c r="E120" i="268"/>
  <c r="C90" i="268"/>
  <c r="K53" i="289"/>
  <c r="D42" i="288"/>
  <c r="C509" i="268" s="1"/>
  <c r="D116" i="268"/>
  <c r="E480" i="268"/>
  <c r="L53" i="289"/>
  <c r="D124" i="268"/>
  <c r="K45" i="286"/>
  <c r="C160" i="268"/>
  <c r="D481" i="268"/>
  <c r="C91" i="268"/>
  <c r="D181" i="268"/>
  <c r="N9" i="286"/>
  <c r="N51" i="286"/>
  <c r="D118" i="268"/>
  <c r="E88" i="268"/>
  <c r="D487" i="268"/>
  <c r="M51" i="284"/>
  <c r="E175" i="268"/>
  <c r="E496" i="268"/>
  <c r="L62" i="236"/>
  <c r="D135" i="268"/>
  <c r="E173" i="268"/>
  <c r="D449" i="268"/>
  <c r="M76" i="289"/>
  <c r="D162" i="268"/>
  <c r="M66" i="289"/>
  <c r="E41" i="288"/>
  <c r="D508" i="268" s="1"/>
  <c r="L62" i="286"/>
  <c r="N28" i="284"/>
  <c r="D123" i="268"/>
  <c r="D40" i="288"/>
  <c r="C507" i="268" s="1"/>
  <c r="E169" i="268"/>
  <c r="N39" i="286"/>
  <c r="N58" i="289"/>
  <c r="D127" i="268"/>
  <c r="N74" i="289"/>
  <c r="E184" i="268"/>
  <c r="L65" i="286"/>
  <c r="C86" i="268"/>
  <c r="K32" i="284"/>
  <c r="M30" i="286"/>
  <c r="C456" i="268"/>
  <c r="D98" i="268"/>
  <c r="K63" i="286"/>
  <c r="N52" i="289"/>
  <c r="E183" i="268"/>
  <c r="E138" i="268"/>
  <c r="D452" i="268"/>
  <c r="E188" i="268"/>
  <c r="D188" i="268"/>
  <c r="K22" i="286"/>
  <c r="E155" i="268"/>
  <c r="K28" i="284"/>
  <c r="K73" i="289"/>
  <c r="C104" i="268"/>
  <c r="N49" i="286"/>
  <c r="E89" i="268"/>
  <c r="M28" i="284"/>
  <c r="K64" i="289"/>
  <c r="D173" i="268"/>
  <c r="M56" i="284"/>
  <c r="L29" i="286"/>
  <c r="C455" i="268"/>
  <c r="L51" i="286"/>
  <c r="M32" i="284"/>
  <c r="D96" i="268"/>
  <c r="D486" i="268"/>
  <c r="E504" i="268"/>
  <c r="F39" i="288"/>
  <c r="E506" i="268" s="1"/>
  <c r="E112" i="268"/>
  <c r="D85" i="268"/>
  <c r="E181" i="268"/>
  <c r="E129" i="268"/>
  <c r="E457" i="268"/>
  <c r="E111" i="268"/>
  <c r="N40" i="289"/>
  <c r="E143" i="268"/>
  <c r="E148" i="268"/>
  <c r="D454" i="268"/>
  <c r="E453" i="268"/>
  <c r="D471" i="268"/>
  <c r="C95" i="268"/>
  <c r="C490" i="268"/>
  <c r="E167" i="268"/>
  <c r="L50" i="284"/>
  <c r="L45" i="286"/>
  <c r="D489" i="268"/>
  <c r="E98" i="268"/>
  <c r="C121" i="268"/>
  <c r="D119" i="268"/>
  <c r="C176" i="268"/>
  <c r="C179" i="268"/>
  <c r="N10" i="286"/>
  <c r="K59" i="289"/>
  <c r="M33" i="284"/>
  <c r="N31" i="284"/>
  <c r="M77" i="289"/>
  <c r="D43" i="288"/>
  <c r="C510" i="268" s="1"/>
  <c r="D483" i="268"/>
  <c r="L33" i="286"/>
  <c r="D482" i="268"/>
  <c r="D476" i="268"/>
  <c r="E487" i="268"/>
  <c r="M64" i="286"/>
  <c r="L31" i="286"/>
  <c r="M53" i="284"/>
  <c r="M39" i="286"/>
  <c r="K40" i="284"/>
  <c r="E114" i="268"/>
  <c r="E172" i="268"/>
  <c r="N61" i="286"/>
  <c r="K74" i="289"/>
  <c r="D147" i="268"/>
  <c r="C480" i="268"/>
  <c r="L34" i="286"/>
  <c r="E153" i="268"/>
  <c r="C503" i="268"/>
  <c r="C129" i="268"/>
  <c r="D504" i="268"/>
  <c r="L54" i="284"/>
  <c r="L28" i="284"/>
  <c r="C151" i="268"/>
  <c r="M43" i="286"/>
  <c r="E99" i="268"/>
  <c r="K14" i="286"/>
  <c r="D450" i="268"/>
  <c r="M50" i="284"/>
  <c r="E498" i="268"/>
  <c r="E158" i="268"/>
  <c r="M32" i="286"/>
  <c r="K59" i="236"/>
  <c r="E468" i="268"/>
  <c r="L38" i="284"/>
  <c r="E491" i="268"/>
  <c r="E501" i="268"/>
  <c r="L60" i="289"/>
  <c r="N13" i="286"/>
  <c r="M57" i="289"/>
  <c r="C468" i="268"/>
  <c r="M42" i="284"/>
  <c r="C110" i="268"/>
  <c r="M11" i="286"/>
  <c r="K15" i="286"/>
  <c r="K38" i="284"/>
  <c r="D38" i="288"/>
  <c r="C505" i="268" s="1"/>
  <c r="D164" i="268"/>
  <c r="C153" i="268"/>
  <c r="C117" i="268"/>
  <c r="C184" i="268"/>
  <c r="C461" i="268"/>
  <c r="E477" i="268"/>
  <c r="D128" i="268"/>
  <c r="M44" i="284"/>
  <c r="L66" i="289"/>
  <c r="N44" i="289"/>
  <c r="L25" i="286"/>
  <c r="E149" i="268"/>
  <c r="L33" i="284"/>
  <c r="L59" i="286"/>
  <c r="C177" i="268"/>
  <c r="C122" i="268"/>
  <c r="N32" i="286"/>
  <c r="N28" i="286"/>
  <c r="E177" i="268"/>
  <c r="N35" i="286"/>
  <c r="C172" i="268"/>
  <c r="M41" i="284"/>
  <c r="K64" i="286"/>
  <c r="N22" i="284"/>
  <c r="C143" i="268"/>
  <c r="C150" i="268"/>
  <c r="C496" i="268"/>
  <c r="C101" i="268"/>
  <c r="E473" i="268"/>
  <c r="L48" i="289"/>
  <c r="C131" i="268"/>
  <c r="D495" i="268"/>
  <c r="E151" i="268"/>
  <c r="L44" i="284"/>
  <c r="C452" i="268"/>
  <c r="C147" i="268"/>
  <c r="E482" i="268"/>
  <c r="E115" i="268"/>
  <c r="E465" i="268"/>
  <c r="C463" i="268"/>
  <c r="D91" i="268"/>
  <c r="L39" i="284"/>
  <c r="E466" i="268"/>
  <c r="N12" i="286"/>
  <c r="D457" i="268"/>
  <c r="M59" i="289"/>
  <c r="E157" i="268"/>
  <c r="D497" i="268"/>
  <c r="K24" i="284"/>
  <c r="C145" i="268"/>
  <c r="E101" i="268"/>
  <c r="D132" i="268"/>
  <c r="N76" i="289"/>
  <c r="E96" i="268"/>
  <c r="E132" i="268"/>
  <c r="E124" i="268"/>
  <c r="M22" i="284"/>
  <c r="E103" i="268"/>
  <c r="M48" i="289"/>
  <c r="N20" i="286"/>
  <c r="N55" i="286"/>
  <c r="K48" i="289"/>
  <c r="L60" i="236"/>
  <c r="D456" i="268"/>
  <c r="K33" i="284"/>
  <c r="C136" i="268"/>
  <c r="E93" i="268"/>
  <c r="M60" i="286"/>
  <c r="D159" i="268"/>
  <c r="E90" i="268"/>
  <c r="M54" i="286"/>
  <c r="L45" i="284"/>
  <c r="L64" i="286"/>
  <c r="K33" i="286"/>
  <c r="D120" i="268"/>
  <c r="E180" i="268"/>
  <c r="L48" i="286"/>
  <c r="K52" i="286"/>
  <c r="L75" i="289"/>
  <c r="D458" i="268"/>
  <c r="L40" i="289"/>
  <c r="D499" i="268"/>
  <c r="E156" i="268"/>
  <c r="K58" i="236"/>
  <c r="M61" i="289"/>
  <c r="M42" i="286"/>
  <c r="C134" i="268"/>
  <c r="N63" i="286"/>
  <c r="L72" i="289"/>
  <c r="E481" i="268"/>
  <c r="C44" i="288"/>
  <c r="N59" i="289"/>
  <c r="C142" i="268"/>
  <c r="K44" i="284"/>
  <c r="K43" i="289"/>
  <c r="D460" i="268"/>
  <c r="M29" i="286"/>
  <c r="N53" i="286"/>
  <c r="E137" i="268"/>
  <c r="K11" i="286"/>
  <c r="N30" i="284"/>
  <c r="D186" i="268"/>
  <c r="C163" i="268"/>
  <c r="M43" i="289"/>
  <c r="M33" i="286"/>
  <c r="K28" i="286"/>
  <c r="E456" i="268"/>
  <c r="M64" i="236"/>
  <c r="L52" i="284"/>
  <c r="K41" i="289"/>
  <c r="L56" i="289"/>
  <c r="C501" i="268"/>
  <c r="K55" i="286"/>
  <c r="L31" i="284"/>
  <c r="L51" i="289"/>
  <c r="F38" i="288"/>
  <c r="E505" i="268" s="1"/>
  <c r="L14" i="286"/>
  <c r="K19" i="286"/>
  <c r="N38" i="284"/>
  <c r="M59" i="286"/>
  <c r="L10" i="286"/>
  <c r="N59" i="236"/>
  <c r="F45" i="288"/>
  <c r="E512" i="268" s="1"/>
  <c r="E462" i="268"/>
  <c r="N55" i="284"/>
  <c r="M25" i="286"/>
  <c r="K42" i="286"/>
  <c r="M59" i="284"/>
  <c r="E189" i="268"/>
  <c r="C85" i="268"/>
  <c r="C155" i="268"/>
  <c r="N65" i="289"/>
  <c r="E479" i="268"/>
  <c r="C126" i="268"/>
  <c r="D455" i="268"/>
  <c r="C119" i="268"/>
  <c r="E185" i="268"/>
  <c r="D143" i="268"/>
  <c r="C469" i="268"/>
  <c r="K61" i="284"/>
  <c r="C106" i="268"/>
  <c r="E484" i="268"/>
  <c r="E100" i="268"/>
  <c r="N50" i="286"/>
  <c r="C460" i="268"/>
  <c r="K42" i="284"/>
  <c r="K44" i="289"/>
  <c r="N40" i="284"/>
  <c r="C169" i="268"/>
  <c r="M10" i="286"/>
  <c r="E108" i="268"/>
  <c r="C128" i="268"/>
  <c r="K53" i="286"/>
  <c r="D185" i="268"/>
  <c r="L68" i="289"/>
  <c r="M44" i="289"/>
  <c r="E493" i="268"/>
  <c r="C98" i="268"/>
  <c r="K77" i="289"/>
  <c r="K58" i="286"/>
  <c r="M68" i="289"/>
  <c r="M74" i="289"/>
  <c r="C502" i="268"/>
  <c r="K43" i="286"/>
  <c r="K72" i="289"/>
  <c r="C87" i="268"/>
  <c r="N50" i="289"/>
  <c r="L55" i="284"/>
  <c r="K62" i="236"/>
  <c r="K49" i="286"/>
  <c r="M40" i="286"/>
  <c r="M48" i="286"/>
  <c r="E179" i="268"/>
  <c r="E105" i="268"/>
  <c r="K40" i="286"/>
  <c r="M12" i="286"/>
  <c r="E463" i="268"/>
  <c r="N42" i="286"/>
  <c r="N11" i="286"/>
  <c r="L65" i="289"/>
  <c r="C118" i="268"/>
  <c r="D100" i="268"/>
  <c r="M52" i="289"/>
  <c r="C462" i="268"/>
  <c r="K41" i="286"/>
  <c r="C481" i="268"/>
  <c r="M31" i="286"/>
  <c r="D121" i="268"/>
  <c r="K50" i="286"/>
  <c r="K50" i="284"/>
  <c r="N33" i="284"/>
  <c r="N39" i="284"/>
  <c r="E94" i="268"/>
  <c r="K29" i="286"/>
  <c r="N60" i="284"/>
  <c r="N63" i="236"/>
  <c r="L53" i="284"/>
  <c r="C449" i="268"/>
  <c r="C175" i="268"/>
  <c r="M43" i="284"/>
  <c r="E128" i="268"/>
  <c r="N61" i="284"/>
  <c r="L28" i="286"/>
  <c r="L44" i="286"/>
  <c r="L30" i="286"/>
  <c r="D139" i="268"/>
  <c r="E133" i="268"/>
  <c r="D93" i="268"/>
  <c r="E475" i="268"/>
  <c r="K30" i="284"/>
  <c r="L53" i="286"/>
  <c r="C154" i="268"/>
  <c r="E469" i="268"/>
  <c r="L50" i="289"/>
  <c r="C457" i="268"/>
  <c r="C109" i="268"/>
  <c r="D461" i="268"/>
  <c r="E109" i="268"/>
  <c r="E164" i="268"/>
  <c r="K54" i="284"/>
  <c r="K39" i="284"/>
  <c r="C123" i="268"/>
  <c r="E42" i="288"/>
  <c r="D509" i="268" s="1"/>
  <c r="C115" i="268"/>
  <c r="C168" i="268"/>
  <c r="C186" i="268"/>
  <c r="E186" i="268"/>
  <c r="K47" i="284"/>
  <c r="N60" i="289"/>
  <c r="E102" i="268"/>
  <c r="C483" i="268"/>
  <c r="K54" i="286"/>
  <c r="M36" i="284"/>
  <c r="C161" i="268"/>
  <c r="K34" i="286"/>
  <c r="D102" i="268"/>
  <c r="C138" i="268"/>
  <c r="M15" i="286"/>
  <c r="N54" i="284"/>
  <c r="N67" i="289"/>
  <c r="N37" i="284"/>
  <c r="C173" i="268"/>
  <c r="E187" i="268"/>
  <c r="N45" i="286"/>
  <c r="L52" i="289"/>
  <c r="L61" i="236"/>
  <c r="N42" i="284"/>
  <c r="M64" i="289"/>
  <c r="E118" i="268"/>
  <c r="L15" i="286"/>
  <c r="D39" i="288"/>
  <c r="C506" i="268" s="1"/>
  <c r="D161" i="268"/>
  <c r="N33" i="286"/>
  <c r="L56" i="284"/>
  <c r="C485" i="268"/>
  <c r="C459" i="268"/>
  <c r="N68" i="289"/>
  <c r="N25" i="286"/>
  <c r="M21" i="286"/>
  <c r="F40" i="288"/>
  <c r="E507" i="268" s="1"/>
  <c r="D485" i="268"/>
  <c r="D168" i="268"/>
  <c r="K20" i="286"/>
  <c r="E135" i="268"/>
  <c r="C494" i="268"/>
  <c r="K46" i="284"/>
  <c r="L43" i="284"/>
  <c r="C164" i="268"/>
  <c r="N64" i="289"/>
  <c r="M58" i="286"/>
  <c r="D182" i="268"/>
  <c r="M40" i="289"/>
  <c r="N38" i="286"/>
  <c r="E136" i="268"/>
  <c r="L51" i="284"/>
  <c r="C178" i="268"/>
  <c r="K63" i="236"/>
  <c r="K10" i="286"/>
  <c r="L67" i="289"/>
  <c r="K51" i="286"/>
  <c r="N45" i="284"/>
  <c r="D179" i="268"/>
  <c r="L49" i="289"/>
  <c r="D492" i="268"/>
  <c r="M63" i="286"/>
  <c r="D144" i="268"/>
  <c r="N48" i="286"/>
  <c r="M9" i="286"/>
  <c r="C135" i="268"/>
  <c r="M50" i="289"/>
  <c r="C458" i="268"/>
  <c r="N62" i="236"/>
  <c r="D88" i="268"/>
  <c r="M52" i="284"/>
  <c r="K65" i="236"/>
  <c r="D503" i="268"/>
  <c r="E146" i="268"/>
  <c r="C171" i="268"/>
  <c r="C500" i="268"/>
  <c r="C453" i="268"/>
  <c r="D108" i="268"/>
  <c r="E130" i="268"/>
  <c r="M62" i="286"/>
  <c r="N61" i="289"/>
  <c r="C100" i="268"/>
  <c r="E176" i="268"/>
  <c r="K31" i="286"/>
  <c r="L55" i="286"/>
  <c r="D480" i="268"/>
  <c r="L46" i="284"/>
  <c r="C472" i="268"/>
  <c r="M42" i="289"/>
  <c r="C180" i="268"/>
  <c r="E160" i="268"/>
  <c r="N44" i="284"/>
  <c r="N43" i="284"/>
  <c r="D183" i="268"/>
  <c r="L73" i="289"/>
  <c r="D167" i="268"/>
  <c r="K45" i="289"/>
  <c r="D465" i="268"/>
  <c r="C487" i="268"/>
  <c r="K57" i="289"/>
  <c r="C479" i="268"/>
  <c r="M14" i="286"/>
  <c r="K36" i="284"/>
  <c r="N52" i="284"/>
  <c r="C183" i="268"/>
  <c r="D136" i="268"/>
  <c r="K60" i="286"/>
  <c r="C152" i="268"/>
  <c r="M58" i="289"/>
  <c r="E147" i="268"/>
  <c r="L58" i="289"/>
  <c r="M19" i="286"/>
  <c r="D474" i="268"/>
  <c r="M31" i="284"/>
  <c r="K60" i="236"/>
  <c r="L44" i="289"/>
  <c r="M22" i="286"/>
  <c r="E140" i="268"/>
  <c r="C92" i="268"/>
  <c r="M40" i="284"/>
  <c r="C174" i="268"/>
  <c r="N57" i="284"/>
  <c r="K59" i="284"/>
  <c r="L40" i="286"/>
  <c r="D94" i="268"/>
  <c r="E472" i="268"/>
  <c r="D172" i="268"/>
  <c r="E144" i="268"/>
  <c r="L42" i="289"/>
  <c r="C488" i="268"/>
  <c r="D146" i="268"/>
  <c r="D117" i="268"/>
  <c r="C489" i="268"/>
  <c r="C497" i="268"/>
  <c r="K53" i="284"/>
  <c r="L22" i="286"/>
  <c r="D110" i="268"/>
  <c r="C157" i="268"/>
  <c r="D41" i="288"/>
  <c r="C508" i="268" s="1"/>
  <c r="N40" i="286"/>
  <c r="M35" i="286"/>
  <c r="L13" i="286"/>
  <c r="C114" i="268"/>
  <c r="L18" i="286"/>
  <c r="K18" i="286"/>
  <c r="D464" i="268"/>
  <c r="L38" i="286"/>
  <c r="C474" i="268"/>
  <c r="M61" i="236"/>
  <c r="D140" i="268"/>
  <c r="D448" i="268"/>
  <c r="L58" i="286"/>
  <c r="C146" i="268"/>
  <c r="D142" i="268"/>
  <c r="L61" i="289"/>
  <c r="M49" i="289"/>
  <c r="C133" i="268"/>
  <c r="E494" i="268"/>
  <c r="D473" i="268"/>
  <c r="N48" i="289"/>
  <c r="N69" i="289"/>
  <c r="L36" i="284"/>
  <c r="N64" i="286"/>
  <c r="M20" i="286"/>
  <c r="D133" i="268"/>
  <c r="E125" i="268"/>
  <c r="N45" i="289"/>
  <c r="E43" i="288"/>
  <c r="D510" i="268" s="1"/>
  <c r="L60" i="286"/>
  <c r="C182" i="268"/>
  <c r="E97" i="268"/>
  <c r="N31" i="286"/>
  <c r="E174" i="268"/>
  <c r="L59" i="284"/>
  <c r="M67" i="289"/>
  <c r="D101" i="268"/>
  <c r="M18" i="286"/>
  <c r="D149" i="268"/>
  <c r="E485" i="268"/>
  <c r="D177" i="268"/>
  <c r="D176" i="268"/>
  <c r="D141" i="268"/>
  <c r="M65" i="289"/>
  <c r="M45" i="284"/>
  <c r="E159" i="268"/>
  <c r="D151" i="268"/>
  <c r="E116" i="268"/>
  <c r="D99" i="268"/>
  <c r="D171" i="268"/>
  <c r="C167" i="268"/>
  <c r="E106" i="268"/>
  <c r="E119" i="268"/>
  <c r="K26" i="284"/>
  <c r="C466" i="268"/>
  <c r="C482" i="268"/>
  <c r="C127" i="268"/>
  <c r="C99" i="268"/>
  <c r="E470" i="268"/>
  <c r="E492" i="268"/>
  <c r="D115" i="268"/>
  <c r="E131" i="268"/>
  <c r="E499" i="268"/>
  <c r="K64" i="236"/>
  <c r="K59" i="286"/>
  <c r="L69" i="289"/>
  <c r="M60" i="289"/>
  <c r="M72" i="289"/>
  <c r="N22" i="286"/>
  <c r="K56" i="284"/>
  <c r="D472" i="268"/>
  <c r="K44" i="286"/>
  <c r="E478" i="268"/>
  <c r="E40" i="288"/>
  <c r="D507" i="268" s="1"/>
  <c r="L11" i="286"/>
  <c r="E489" i="268"/>
  <c r="E461" i="268"/>
  <c r="K51" i="289"/>
  <c r="E476" i="268"/>
  <c r="C170" i="268"/>
  <c r="M38" i="286"/>
  <c r="E141" i="268"/>
  <c r="K62" i="286"/>
  <c r="N58" i="284"/>
  <c r="D90" i="268"/>
  <c r="E110" i="268"/>
  <c r="N41" i="286"/>
  <c r="D155" i="268"/>
  <c r="N23" i="286"/>
  <c r="E92" i="268"/>
  <c r="K69" i="289"/>
  <c r="D87" i="268"/>
  <c r="F43" i="288"/>
  <c r="E510" i="268" s="1"/>
  <c r="K61" i="289"/>
  <c r="N14" i="286"/>
  <c r="C156" i="268"/>
  <c r="C108" i="268"/>
  <c r="M55" i="286"/>
  <c r="L63" i="286"/>
  <c r="M51" i="289"/>
  <c r="D462" i="268"/>
  <c r="M75" i="289"/>
  <c r="M56" i="289"/>
  <c r="N64" i="236"/>
  <c r="C112" i="268"/>
  <c r="M52" i="286"/>
  <c r="C132" i="268"/>
  <c r="L58" i="236"/>
  <c r="E165" i="268"/>
  <c r="D114" i="268"/>
  <c r="L57" i="284"/>
  <c r="D105" i="268"/>
  <c r="L22" i="284"/>
  <c r="E38" i="288"/>
  <c r="D505" i="268" s="1"/>
  <c r="K8" i="286"/>
  <c r="L19" i="286"/>
  <c r="C105" i="268"/>
  <c r="L37" i="284"/>
  <c r="D145" i="268"/>
  <c r="N51" i="289"/>
  <c r="M26" i="284"/>
  <c r="K40" i="289"/>
  <c r="D106" i="268"/>
  <c r="C188" i="268"/>
  <c r="N41" i="289"/>
  <c r="D184" i="268"/>
  <c r="D92" i="268"/>
  <c r="C96" i="268"/>
  <c r="D137" i="268"/>
  <c r="N19" i="286"/>
  <c r="D501" i="268"/>
  <c r="E163" i="268"/>
  <c r="M53" i="289"/>
  <c r="K24" i="286"/>
  <c r="M73" i="289"/>
  <c r="N66" i="289"/>
  <c r="M58" i="236"/>
  <c r="C162" i="268"/>
  <c r="E87" i="268"/>
  <c r="D153" i="268"/>
  <c r="N50" i="284"/>
  <c r="E474" i="268"/>
  <c r="D180" i="268"/>
  <c r="E471" i="268"/>
  <c r="D467" i="268"/>
  <c r="M47" i="284"/>
  <c r="E502" i="268"/>
  <c r="C144" i="268"/>
  <c r="M61" i="284"/>
  <c r="E117" i="268"/>
  <c r="M51" i="286"/>
  <c r="D488" i="268"/>
  <c r="E45" i="288"/>
  <c r="D512" i="268" s="1"/>
  <c r="M13" i="286"/>
  <c r="L58" i="284"/>
  <c r="D174" i="268"/>
  <c r="K48" i="286"/>
  <c r="L74" i="289"/>
  <c r="E178" i="268"/>
  <c r="C94" i="268"/>
  <c r="N53" i="289"/>
  <c r="N65" i="286"/>
  <c r="N54" i="286"/>
  <c r="L60" i="284"/>
  <c r="C107" i="268"/>
  <c r="D157" i="268"/>
  <c r="D484" i="268"/>
  <c r="E85" i="268"/>
  <c r="D45" i="288"/>
  <c r="C512" i="268" s="1"/>
  <c r="M55" i="284"/>
  <c r="D500" i="268"/>
  <c r="D170" i="268"/>
  <c r="L54" i="286"/>
  <c r="L41" i="286"/>
  <c r="C187" i="268"/>
  <c r="N21" i="286"/>
  <c r="E113" i="268"/>
  <c r="C493" i="268"/>
  <c r="D490" i="268"/>
  <c r="K35" i="286"/>
  <c r="L30" i="284"/>
  <c r="C181" i="268"/>
  <c r="D496" i="268"/>
  <c r="C464" i="268"/>
  <c r="C89" i="268"/>
  <c r="N26" i="284"/>
  <c r="D169" i="268"/>
  <c r="D165" i="268"/>
  <c r="L65" i="236"/>
  <c r="K32" i="286"/>
  <c r="D44" i="288"/>
  <c r="C511" i="268" s="1"/>
  <c r="N65" i="236"/>
  <c r="M62" i="236"/>
  <c r="F41" i="288"/>
  <c r="E508" i="268" s="1"/>
  <c r="C484" i="268"/>
  <c r="C124" i="268"/>
  <c r="E490" i="268"/>
  <c r="D163" i="268"/>
  <c r="N60" i="236"/>
  <c r="M49" i="286"/>
  <c r="M24" i="286"/>
  <c r="D463" i="268"/>
  <c r="E152" i="268"/>
  <c r="D134" i="268"/>
  <c r="E44" i="288"/>
  <c r="D511" i="268" s="1"/>
  <c r="E451" i="268"/>
  <c r="D138" i="268"/>
  <c r="N15" i="286"/>
  <c r="M65" i="286"/>
  <c r="D469" i="268"/>
  <c r="K55" i="284"/>
  <c r="D95" i="268"/>
  <c r="L40" i="284"/>
  <c r="E107" i="268"/>
  <c r="N8" i="286"/>
  <c r="N58" i="236"/>
  <c r="N51" i="284"/>
  <c r="N72" i="289"/>
  <c r="D150" i="268"/>
  <c r="L77" i="289"/>
  <c r="M63" i="236"/>
  <c r="C478" i="268"/>
  <c r="D502" i="268"/>
  <c r="N62" i="286"/>
  <c r="K50" i="289"/>
  <c r="D122" i="268"/>
  <c r="E460" i="268"/>
  <c r="K30" i="286"/>
  <c r="D491" i="268"/>
  <c r="D494" i="268"/>
  <c r="E455" i="268"/>
  <c r="N49" i="289"/>
  <c r="D156" i="268"/>
  <c r="M28" i="286"/>
  <c r="K485" i="268"/>
  <c r="K534" i="268"/>
  <c r="K663" i="268"/>
  <c r="K172" i="268"/>
  <c r="K41" i="268"/>
  <c r="K91" i="268"/>
  <c r="K276" i="268"/>
  <c r="K53" i="268"/>
  <c r="K646" i="268"/>
  <c r="K645" i="268"/>
  <c r="K677" i="268"/>
  <c r="K468" i="268"/>
  <c r="K95" i="268"/>
  <c r="K114" i="268"/>
  <c r="K196" i="268"/>
  <c r="K82" i="268"/>
  <c r="K465" i="268"/>
  <c r="K88" i="268"/>
  <c r="L570" i="268"/>
  <c r="L555" i="268"/>
  <c r="L535" i="268"/>
  <c r="L552" i="268"/>
  <c r="L571" i="268"/>
  <c r="L547" i="268"/>
  <c r="L532" i="268"/>
  <c r="L559" i="268"/>
  <c r="L548" i="268"/>
  <c r="L518" i="268"/>
  <c r="L554" i="268"/>
  <c r="L213" i="268"/>
  <c r="L195" i="268"/>
  <c r="L203" i="268"/>
  <c r="L218" i="268"/>
  <c r="L226" i="268"/>
  <c r="L191" i="268"/>
  <c r="L197" i="268"/>
  <c r="L216" i="268"/>
  <c r="L238" i="268"/>
  <c r="L228" i="268"/>
  <c r="L230" i="268"/>
  <c r="L241" i="268"/>
  <c r="L267" i="268"/>
  <c r="L252" i="268"/>
  <c r="L260" i="268"/>
  <c r="L257" i="268"/>
  <c r="L262" i="268"/>
  <c r="K150" i="268"/>
  <c r="K496" i="268"/>
  <c r="K346" i="268"/>
  <c r="K472" i="268"/>
  <c r="K8" i="268"/>
  <c r="K702" i="268"/>
  <c r="K466" i="268"/>
  <c r="K407" i="268"/>
  <c r="K443" i="268"/>
  <c r="K483" i="268"/>
  <c r="K376" i="268"/>
  <c r="K167" i="268"/>
  <c r="K126" i="268"/>
  <c r="K213" i="268"/>
  <c r="K286" i="268"/>
  <c r="K308" i="268"/>
  <c r="K323" i="268"/>
  <c r="K169" i="268"/>
  <c r="K704" i="268"/>
  <c r="K532" i="268"/>
  <c r="K358" i="268"/>
  <c r="K475" i="268"/>
  <c r="K86" i="268"/>
  <c r="L89" i="268"/>
  <c r="L93" i="268"/>
  <c r="L97" i="268"/>
  <c r="L99" i="268"/>
  <c r="L105" i="268"/>
  <c r="L85" i="268"/>
  <c r="K428" i="268"/>
  <c r="K307" i="268"/>
  <c r="K304" i="268"/>
  <c r="K429" i="268"/>
  <c r="K107" i="268"/>
  <c r="K133" i="268"/>
  <c r="K609" i="268"/>
  <c r="K415" i="268"/>
  <c r="K138" i="268"/>
  <c r="K255" i="268"/>
  <c r="K431" i="268"/>
  <c r="K586" i="268"/>
  <c r="K233" i="268"/>
  <c r="K716" i="268"/>
  <c r="K272" i="268"/>
  <c r="K124" i="268"/>
  <c r="K686" i="268"/>
  <c r="K603" i="268"/>
  <c r="K127" i="268"/>
  <c r="K265" i="268"/>
  <c r="K3" i="268"/>
  <c r="K595" i="268"/>
  <c r="K230" i="268"/>
  <c r="K685" i="268"/>
  <c r="K77" i="268"/>
  <c r="K656" i="268"/>
  <c r="K436" i="268"/>
  <c r="K454" i="268"/>
  <c r="K554" i="268"/>
  <c r="K518" i="268"/>
  <c r="K724" i="268"/>
  <c r="K692" i="268"/>
  <c r="K543" i="268"/>
  <c r="K426" i="268"/>
  <c r="K240" i="268"/>
  <c r="K122" i="268"/>
  <c r="K72" i="268"/>
  <c r="K470" i="268"/>
  <c r="K708" i="268"/>
  <c r="K683" i="268"/>
  <c r="K354" i="268"/>
  <c r="K482" i="268"/>
  <c r="K494" i="268"/>
  <c r="K568" i="268"/>
  <c r="K209" i="268"/>
  <c r="K22" i="268"/>
  <c r="K536" i="268"/>
  <c r="K638" i="268"/>
  <c r="K247" i="268"/>
  <c r="K83" i="268"/>
  <c r="K302" i="268"/>
  <c r="K38" i="268"/>
  <c r="K526" i="268"/>
  <c r="K25" i="268"/>
  <c r="K659" i="268"/>
  <c r="K456" i="268"/>
  <c r="K676" i="268"/>
  <c r="K602" i="268"/>
  <c r="K711" i="268"/>
  <c r="K174" i="268"/>
  <c r="K427" i="268"/>
  <c r="K372" i="268"/>
  <c r="K104" i="268"/>
  <c r="K604" i="268"/>
  <c r="K258" i="268"/>
  <c r="K65" i="268"/>
  <c r="K348" i="268"/>
  <c r="K238" i="268"/>
  <c r="K519" i="268"/>
  <c r="K59" i="268"/>
  <c r="K547" i="268"/>
  <c r="K191" i="268"/>
  <c r="K590" i="268"/>
  <c r="K577" i="268"/>
  <c r="K20" i="268"/>
  <c r="K697" i="268"/>
  <c r="K671" i="268"/>
  <c r="K185" i="268"/>
  <c r="K273" i="268"/>
  <c r="K147" i="268"/>
  <c r="K461" i="268"/>
  <c r="K688" i="268"/>
  <c r="K509" i="268"/>
  <c r="K489" i="268"/>
  <c r="K353" i="268"/>
  <c r="K539" i="268"/>
  <c r="K55" i="268"/>
  <c r="K528" i="268"/>
  <c r="K51" i="268"/>
  <c r="K575" i="268"/>
  <c r="K419" i="268"/>
  <c r="K4" i="268"/>
  <c r="K335" i="268"/>
  <c r="K391" i="268"/>
  <c r="K134" i="268"/>
  <c r="K589" i="268"/>
  <c r="K425" i="268"/>
  <c r="K367" i="268"/>
  <c r="L426" i="268"/>
  <c r="L366" i="268"/>
  <c r="L303" i="268"/>
  <c r="L290" i="268"/>
  <c r="L253" i="268"/>
  <c r="L291" i="268"/>
  <c r="L264" i="268"/>
  <c r="L289" i="268"/>
  <c r="L278" i="268"/>
  <c r="L460" i="268"/>
  <c r="L468" i="268"/>
  <c r="L465" i="268"/>
  <c r="L467" i="268"/>
  <c r="L286" i="268"/>
  <c r="L280" i="268"/>
  <c r="L279" i="268"/>
  <c r="L275" i="268"/>
  <c r="L263" i="268"/>
  <c r="L304" i="268"/>
  <c r="L255" i="268"/>
  <c r="L269" i="268"/>
  <c r="L256" i="268"/>
  <c r="L259" i="268"/>
  <c r="L302" i="268"/>
  <c r="L300" i="268"/>
  <c r="L457" i="268"/>
  <c r="L456" i="268"/>
  <c r="L464" i="268"/>
  <c r="L459" i="268"/>
  <c r="L450" i="268"/>
  <c r="L277" i="268"/>
  <c r="L268" i="268"/>
  <c r="L305" i="268"/>
  <c r="L285" i="268"/>
  <c r="L463" i="268"/>
  <c r="L276" i="268"/>
  <c r="L284" i="268"/>
  <c r="L270" i="268"/>
  <c r="L292" i="268"/>
  <c r="L461" i="268"/>
  <c r="L458" i="268"/>
  <c r="L78" i="268"/>
  <c r="L449" i="268"/>
  <c r="L84" i="268"/>
  <c r="L282" i="268"/>
  <c r="L294" i="268"/>
  <c r="L271" i="268"/>
  <c r="L258" i="268"/>
  <c r="L299" i="268"/>
  <c r="L470" i="268"/>
  <c r="L261" i="268"/>
  <c r="L295" i="268"/>
  <c r="L266" i="268"/>
  <c r="L287" i="268"/>
  <c r="L281" i="268"/>
  <c r="L283" i="268"/>
  <c r="L296" i="268"/>
  <c r="L273" i="268"/>
  <c r="L265" i="268"/>
  <c r="L301" i="268"/>
</calcChain>
</file>

<file path=xl/sharedStrings.xml><?xml version="1.0" encoding="utf-8"?>
<sst xmlns="http://schemas.openxmlformats.org/spreadsheetml/2006/main" count="6221" uniqueCount="826">
  <si>
    <t>Baş Hakem</t>
  </si>
  <si>
    <t>Lider</t>
  </si>
  <si>
    <t>Sekreter</t>
  </si>
  <si>
    <t>Hakem</t>
  </si>
  <si>
    <t>Müsabaka 
Direktörü</t>
  </si>
  <si>
    <t xml:space="preserve">Tarih-Saat </t>
  </si>
  <si>
    <t>SIRA NO</t>
  </si>
  <si>
    <t>ADI VE SOYADI</t>
  </si>
  <si>
    <t>SONUÇ</t>
  </si>
  <si>
    <t>KLASMAN</t>
  </si>
  <si>
    <t>SAAT</t>
  </si>
  <si>
    <t>BRANŞ</t>
  </si>
  <si>
    <t>Sıra No</t>
  </si>
  <si>
    <t>Doğum Tarihi</t>
  </si>
  <si>
    <t>Adı ve Soyadı</t>
  </si>
  <si>
    <t>Derece</t>
  </si>
  <si>
    <t>1. SERİ</t>
  </si>
  <si>
    <t>2. SERİ</t>
  </si>
  <si>
    <t>3. SERİ</t>
  </si>
  <si>
    <t>Müsabakalar Direktörü</t>
  </si>
  <si>
    <t>YARIŞMA PROGRAMI</t>
  </si>
  <si>
    <t>DOĞUM TARİHİ</t>
  </si>
  <si>
    <t>A  T  L  A  M  A  L  A  R</t>
  </si>
  <si>
    <t>Müsabaka Direktörü</t>
  </si>
  <si>
    <t>İLİ-KULÜBÜ</t>
  </si>
  <si>
    <t>S.N.</t>
  </si>
  <si>
    <t>ADI SOYADI</t>
  </si>
  <si>
    <t>DERECE</t>
  </si>
  <si>
    <t>Seri Geliş</t>
  </si>
  <si>
    <t>SIRIK-1</t>
  </si>
  <si>
    <t>SIRIK-2</t>
  </si>
  <si>
    <t>SIRIK-3</t>
  </si>
  <si>
    <t>SIRIK-4</t>
  </si>
  <si>
    <t>SIRIK-5</t>
  </si>
  <si>
    <t>SIRIK-6</t>
  </si>
  <si>
    <t>SIRIK-7</t>
  </si>
  <si>
    <t>SIRIK-8</t>
  </si>
  <si>
    <t>SERİ-KULVAR FORMÜLÜ</t>
  </si>
  <si>
    <t>SIRALAMA</t>
  </si>
  <si>
    <t>KATEGORİSİ</t>
  </si>
  <si>
    <t>YARIŞMANIN YAPILDIĞI İL-
YARIŞMA ADI</t>
  </si>
  <si>
    <t>YARIŞMA TARİHİ</t>
  </si>
  <si>
    <t>YARIŞMA ALANI</t>
  </si>
  <si>
    <t>FORMÜL</t>
  </si>
  <si>
    <t>A  T  L A M  A  L  A  R</t>
  </si>
  <si>
    <t>DNS   : Yarışa başlamadı</t>
  </si>
  <si>
    <t>DNF  : Yarışı tamamlamadı</t>
  </si>
  <si>
    <t>DQ    : Diskalifiye</t>
  </si>
  <si>
    <t>NM   : Geçerli derecesi yok</t>
  </si>
  <si>
    <t>Uluslararası kısaltmalar</t>
  </si>
  <si>
    <t>TR    : Türkiye Rekoru</t>
  </si>
  <si>
    <t>Türkiye Rekoru Kısaltmaları</t>
  </si>
  <si>
    <t>4. SERİ</t>
  </si>
  <si>
    <t>5. SERİ</t>
  </si>
  <si>
    <t>6. SERİ</t>
  </si>
  <si>
    <t>İLİ</t>
  </si>
  <si>
    <t>7. SERİ</t>
  </si>
  <si>
    <t xml:space="preserve">Baraj Derecesi </t>
  </si>
  <si>
    <t>BARAJ DERECESİ</t>
  </si>
  <si>
    <t>400M-1-1</t>
  </si>
  <si>
    <t>400M-2-2</t>
  </si>
  <si>
    <t>400M-1-2</t>
  </si>
  <si>
    <t>400M-1-3</t>
  </si>
  <si>
    <t>400M-1-4</t>
  </si>
  <si>
    <t>400M-1-5</t>
  </si>
  <si>
    <t>400M-1-6</t>
  </si>
  <si>
    <t>400M-2-1</t>
  </si>
  <si>
    <t>400M-2-3</t>
  </si>
  <si>
    <t>400M-2-4</t>
  </si>
  <si>
    <t>400M-2-5</t>
  </si>
  <si>
    <t>400M-2-6</t>
  </si>
  <si>
    <t>400M-3-1</t>
  </si>
  <si>
    <t>400M-3-2</t>
  </si>
  <si>
    <t>400M-3-3</t>
  </si>
  <si>
    <t>400M-3-4</t>
  </si>
  <si>
    <t>400M-3-5</t>
  </si>
  <si>
    <t>400M-3-6</t>
  </si>
  <si>
    <t>400M-4-1</t>
  </si>
  <si>
    <t>400M-4-2</t>
  </si>
  <si>
    <t>400M-4-3</t>
  </si>
  <si>
    <t>400M-4-4</t>
  </si>
  <si>
    <t>400M-4-5</t>
  </si>
  <si>
    <t>400M-4-6</t>
  </si>
  <si>
    <t>400M-5-1</t>
  </si>
  <si>
    <t>400M-5-2</t>
  </si>
  <si>
    <t>400M-5-3</t>
  </si>
  <si>
    <t>400M-5-4</t>
  </si>
  <si>
    <t>400M-5-5</t>
  </si>
  <si>
    <t>400M-5-6</t>
  </si>
  <si>
    <t>400M-6-1</t>
  </si>
  <si>
    <t>400M-6-2</t>
  </si>
  <si>
    <t>400M-6-3</t>
  </si>
  <si>
    <t>400M-6-4</t>
  </si>
  <si>
    <t>400M-6-5</t>
  </si>
  <si>
    <t>400M-6-6</t>
  </si>
  <si>
    <t>400M-7-1</t>
  </si>
  <si>
    <t>400M-7-2</t>
  </si>
  <si>
    <t>400M-7-3</t>
  </si>
  <si>
    <t>400M-7-4</t>
  </si>
  <si>
    <t>400M-7-5</t>
  </si>
  <si>
    <t>400M-7-6</t>
  </si>
  <si>
    <t>UZUN</t>
  </si>
  <si>
    <t>YÜKSEK</t>
  </si>
  <si>
    <t>SIRIK-9</t>
  </si>
  <si>
    <t>SIRIK-10</t>
  </si>
  <si>
    <t>SIRIK-11</t>
  </si>
  <si>
    <t>SIRIK-12</t>
  </si>
  <si>
    <t>SIRIK-13</t>
  </si>
  <si>
    <t>SIRIK-14</t>
  </si>
  <si>
    <t>SIRIK-15</t>
  </si>
  <si>
    <t>SIRIK-16</t>
  </si>
  <si>
    <t>SIRIK-17</t>
  </si>
  <si>
    <t>SIRIK-18</t>
  </si>
  <si>
    <t>SIRIK-19</t>
  </si>
  <si>
    <t>SIRIK-20</t>
  </si>
  <si>
    <t>SIRIK-21</t>
  </si>
  <si>
    <t>SIRIK-22</t>
  </si>
  <si>
    <t>SIRIK-23</t>
  </si>
  <si>
    <t>SIRIK-24</t>
  </si>
  <si>
    <t>SIRIK-25</t>
  </si>
  <si>
    <t>SIRIK</t>
  </si>
  <si>
    <t>60M-1-1</t>
  </si>
  <si>
    <t>60M-1-2</t>
  </si>
  <si>
    <t>60M-1-3</t>
  </si>
  <si>
    <t>60M-1-4</t>
  </si>
  <si>
    <t>60M-1-5</t>
  </si>
  <si>
    <t>60M-1-6</t>
  </si>
  <si>
    <t>60M-2-1</t>
  </si>
  <si>
    <t>60M-2-2</t>
  </si>
  <si>
    <t>60M-2-3</t>
  </si>
  <si>
    <t>60M-2-4</t>
  </si>
  <si>
    <t>60M-2-5</t>
  </si>
  <si>
    <t>60M-2-6</t>
  </si>
  <si>
    <t>60M-3-1</t>
  </si>
  <si>
    <t>60M-3-2</t>
  </si>
  <si>
    <t>60M-3-3</t>
  </si>
  <si>
    <t>60M-3-4</t>
  </si>
  <si>
    <t>60M-3-5</t>
  </si>
  <si>
    <t>60M-3-6</t>
  </si>
  <si>
    <t>60M-4-1</t>
  </si>
  <si>
    <t>60M-4-2</t>
  </si>
  <si>
    <t>60M-4-3</t>
  </si>
  <si>
    <t>60M-4-4</t>
  </si>
  <si>
    <t>60M-4-5</t>
  </si>
  <si>
    <t>60M-4-6</t>
  </si>
  <si>
    <t>60M-5-1</t>
  </si>
  <si>
    <t>60M-5-2</t>
  </si>
  <si>
    <t>60M-5-3</t>
  </si>
  <si>
    <t>60M-5-4</t>
  </si>
  <si>
    <t>60M-5-5</t>
  </si>
  <si>
    <t>60M-5-6</t>
  </si>
  <si>
    <t>60M-6-1</t>
  </si>
  <si>
    <t>60M-6-2</t>
  </si>
  <si>
    <t>60M-6-3</t>
  </si>
  <si>
    <t>60M-6-4</t>
  </si>
  <si>
    <t>60M-6-5</t>
  </si>
  <si>
    <t>60M-6-6</t>
  </si>
  <si>
    <t>GÜLLE</t>
  </si>
  <si>
    <t>1500M-1-1</t>
  </si>
  <si>
    <t>1500M-1-2</t>
  </si>
  <si>
    <t>1500M-1-3</t>
  </si>
  <si>
    <t>1500M-1-4</t>
  </si>
  <si>
    <t>1500M-1-5</t>
  </si>
  <si>
    <t>1500M-1-6</t>
  </si>
  <si>
    <t>1500M-1-7</t>
  </si>
  <si>
    <t>1500M-1-8</t>
  </si>
  <si>
    <t>1500M-1-9</t>
  </si>
  <si>
    <t>1500M-1-10</t>
  </si>
  <si>
    <t>1500M-1-11</t>
  </si>
  <si>
    <t>1500M-1-12</t>
  </si>
  <si>
    <t>1500M-2-1</t>
  </si>
  <si>
    <t>1500M-2-2</t>
  </si>
  <si>
    <t>1500M-2-3</t>
  </si>
  <si>
    <t>1500M-2-4</t>
  </si>
  <si>
    <t>1500M-2-5</t>
  </si>
  <si>
    <t>1500M-2-6</t>
  </si>
  <si>
    <t>1500M-2-7</t>
  </si>
  <si>
    <t>1500M-2-8</t>
  </si>
  <si>
    <t>1500M-2-9</t>
  </si>
  <si>
    <t>1500M-2-10</t>
  </si>
  <si>
    <t>1500M-2-11</t>
  </si>
  <si>
    <t>1500M-2-12</t>
  </si>
  <si>
    <t>1500M-3-1</t>
  </si>
  <si>
    <t>1500M-3-2</t>
  </si>
  <si>
    <t>1500M-3-3</t>
  </si>
  <si>
    <t>1500M-3-4</t>
  </si>
  <si>
    <t>1500M-3-5</t>
  </si>
  <si>
    <t>1500M-3-6</t>
  </si>
  <si>
    <t>1500M-3-7</t>
  </si>
  <si>
    <t>1500M-3-8</t>
  </si>
  <si>
    <t>1500M-3-9</t>
  </si>
  <si>
    <t>1500M-3-10</t>
  </si>
  <si>
    <t>1500M-3-11</t>
  </si>
  <si>
    <t>1500M-3-12</t>
  </si>
  <si>
    <t>1500M-4-1</t>
  </si>
  <si>
    <t>1500M-4-2</t>
  </si>
  <si>
    <t>1500M-4-3</t>
  </si>
  <si>
    <t>1500M-4-4</t>
  </si>
  <si>
    <t>1500M-4-5</t>
  </si>
  <si>
    <t>1500M-4-6</t>
  </si>
  <si>
    <t>1500M-4-7</t>
  </si>
  <si>
    <t>1500M-4-8</t>
  </si>
  <si>
    <t>1500M-4-9</t>
  </si>
  <si>
    <t>1500M-4-10</t>
  </si>
  <si>
    <t>1500M-4-11</t>
  </si>
  <si>
    <t>1500M-4-12</t>
  </si>
  <si>
    <t>800M-1-1</t>
  </si>
  <si>
    <t>800M-1-2</t>
  </si>
  <si>
    <t>800M-1-3</t>
  </si>
  <si>
    <t>800M-1-4</t>
  </si>
  <si>
    <t>800M-1-5</t>
  </si>
  <si>
    <t>800M-1-6</t>
  </si>
  <si>
    <t>800M-2-1</t>
  </si>
  <si>
    <t>800M-2-2</t>
  </si>
  <si>
    <t>800M-2-3</t>
  </si>
  <si>
    <t>800M-2-4</t>
  </si>
  <si>
    <t>800M-2-5</t>
  </si>
  <si>
    <t>800M-2-6</t>
  </si>
  <si>
    <t>800M-3-1</t>
  </si>
  <si>
    <t>800M-3-2</t>
  </si>
  <si>
    <t>800M-3-3</t>
  </si>
  <si>
    <t>800M-3-4</t>
  </si>
  <si>
    <t>800M-3-5</t>
  </si>
  <si>
    <t>800M-3-6</t>
  </si>
  <si>
    <t>800M-4-1</t>
  </si>
  <si>
    <t>800M-4-2</t>
  </si>
  <si>
    <t>800M-4-3</t>
  </si>
  <si>
    <t>800M-4-4</t>
  </si>
  <si>
    <t>800M-4-5</t>
  </si>
  <si>
    <t>800M-4-6</t>
  </si>
  <si>
    <t>800M-5-1</t>
  </si>
  <si>
    <t>800M-5-2</t>
  </si>
  <si>
    <t>800M-5-3</t>
  </si>
  <si>
    <t>800M-5-4</t>
  </si>
  <si>
    <t>800M-5-5</t>
  </si>
  <si>
    <t>800M-5-6</t>
  </si>
  <si>
    <t>Sırıkla Atlama</t>
  </si>
  <si>
    <t>400 Metre</t>
  </si>
  <si>
    <t>1500 Metre</t>
  </si>
  <si>
    <t>60 Metre Final</t>
  </si>
  <si>
    <t>Yüksek  Atlama</t>
  </si>
  <si>
    <t xml:space="preserve">60 Metre Engelli Seçme </t>
  </si>
  <si>
    <t>Üç Adım Atlama</t>
  </si>
  <si>
    <t>800 Metre</t>
  </si>
  <si>
    <t>60 Metre Engelli Final</t>
  </si>
  <si>
    <t>Türkiye Atletizm Federasyonu
İstanbul Atletizm İl Temsilciliği</t>
  </si>
  <si>
    <t>60M-1-7</t>
  </si>
  <si>
    <t>60M-1-8</t>
  </si>
  <si>
    <t>GÖĞÜS NO</t>
  </si>
  <si>
    <t>Göğüs No</t>
  </si>
  <si>
    <t>Formül</t>
  </si>
  <si>
    <t>:</t>
  </si>
  <si>
    <t>Rekor</t>
  </si>
  <si>
    <t>REKOR</t>
  </si>
  <si>
    <t>Yarışma Adı :</t>
  </si>
  <si>
    <t>Yarışmanın Yapıldığı İl :</t>
  </si>
  <si>
    <t>Kategori :</t>
  </si>
  <si>
    <t>Tarih :</t>
  </si>
  <si>
    <t>Yarışma Bilgileri</t>
  </si>
  <si>
    <t>Katılan Sporcu Sayısı :</t>
  </si>
  <si>
    <t>Kayıt Listesi</t>
  </si>
  <si>
    <t>60M-2-7</t>
  </si>
  <si>
    <t>60M-2-8</t>
  </si>
  <si>
    <t>60M-3-7</t>
  </si>
  <si>
    <t>60M-3-8</t>
  </si>
  <si>
    <t>60M-4-7</t>
  </si>
  <si>
    <t>60M-4-8</t>
  </si>
  <si>
    <t>60M-5-7</t>
  </si>
  <si>
    <t>60M-5-8</t>
  </si>
  <si>
    <t>60M-6-7</t>
  </si>
  <si>
    <t>60M-6-8</t>
  </si>
  <si>
    <t>1.GÜN</t>
  </si>
  <si>
    <t>2.GÜN</t>
  </si>
  <si>
    <r>
      <t xml:space="preserve">Doğum Tarihi
</t>
    </r>
    <r>
      <rPr>
        <sz val="10"/>
        <color indexed="56"/>
        <rFont val="Cambria"/>
        <family val="1"/>
        <charset val="162"/>
      </rPr>
      <t>Gün/Ay/Yıl</t>
    </r>
  </si>
  <si>
    <t>8. SERİ</t>
  </si>
  <si>
    <t>Baraj Derecesi :</t>
  </si>
  <si>
    <t>Tarih-Saat :</t>
  </si>
  <si>
    <t>Rekor :</t>
  </si>
  <si>
    <t>Tarih-Saat  :</t>
  </si>
  <si>
    <t>Yarışma :</t>
  </si>
  <si>
    <t xml:space="preserve">Kategori :      </t>
  </si>
  <si>
    <t xml:space="preserve">Kategori : </t>
  </si>
  <si>
    <r>
      <t xml:space="preserve">DOĞUM TARİHİ
</t>
    </r>
    <r>
      <rPr>
        <sz val="8"/>
        <color indexed="56"/>
        <rFont val="Cambria"/>
        <family val="1"/>
        <charset val="162"/>
      </rPr>
      <t>Gün/Ay/Yıl</t>
    </r>
  </si>
  <si>
    <t>Üçadım-1</t>
  </si>
  <si>
    <t>Üçadım-2</t>
  </si>
  <si>
    <t>Üçadım-3</t>
  </si>
  <si>
    <t>Üçadım-4</t>
  </si>
  <si>
    <t>Üçadım-5</t>
  </si>
  <si>
    <t>Üçadım-6</t>
  </si>
  <si>
    <t>Üçadım-7</t>
  </si>
  <si>
    <t>Üçadım-8</t>
  </si>
  <si>
    <t>Üçadım-9</t>
  </si>
  <si>
    <t>Üçadım-10</t>
  </si>
  <si>
    <t>Üçadım-11</t>
  </si>
  <si>
    <t>Üçadım-12</t>
  </si>
  <si>
    <t>Üçadım-13</t>
  </si>
  <si>
    <t>Üçadım-14</t>
  </si>
  <si>
    <t>Üçadım-15</t>
  </si>
  <si>
    <t>Üçadım-16</t>
  </si>
  <si>
    <t>Üçadım-17</t>
  </si>
  <si>
    <t>Üçadım-18</t>
  </si>
  <si>
    <t>Üçadım-19</t>
  </si>
  <si>
    <t>Üçadım-20</t>
  </si>
  <si>
    <t>Üçadım-21</t>
  </si>
  <si>
    <t>Üçadım-22</t>
  </si>
  <si>
    <t>Üçadım-23</t>
  </si>
  <si>
    <t>Üçadım-24</t>
  </si>
  <si>
    <t>Üçadım-25</t>
  </si>
  <si>
    <t>Üçadım-26</t>
  </si>
  <si>
    <t>Üçadım-27</t>
  </si>
  <si>
    <t>Üçadım-28</t>
  </si>
  <si>
    <t>Üçadım-29</t>
  </si>
  <si>
    <t>Üçadım-30</t>
  </si>
  <si>
    <t>Üçadım-31</t>
  </si>
  <si>
    <t>Üçadım-32</t>
  </si>
  <si>
    <t>Üçadım-33</t>
  </si>
  <si>
    <t>Üçadım-34</t>
  </si>
  <si>
    <t>Üçadım-35</t>
  </si>
  <si>
    <t>Üçadım-36</t>
  </si>
  <si>
    <t>Üçadım-37</t>
  </si>
  <si>
    <t>Üçadım-38</t>
  </si>
  <si>
    <t>Üçadım-39</t>
  </si>
  <si>
    <t>Üçadım-40</t>
  </si>
  <si>
    <t>Gülle-1</t>
  </si>
  <si>
    <t>Gülle-2</t>
  </si>
  <si>
    <t>Gülle-3</t>
  </si>
  <si>
    <t>Gülle-4</t>
  </si>
  <si>
    <t>Gülle-5</t>
  </si>
  <si>
    <t>Gülle-6</t>
  </si>
  <si>
    <t>Gülle-7</t>
  </si>
  <si>
    <t>Gülle-8</t>
  </si>
  <si>
    <t>Gülle-9</t>
  </si>
  <si>
    <t>Gülle-10</t>
  </si>
  <si>
    <t>Gülle-11</t>
  </si>
  <si>
    <t>Gülle-14</t>
  </si>
  <si>
    <t>Gülle-15</t>
  </si>
  <si>
    <t>Gülle-16</t>
  </si>
  <si>
    <t>Gülle-17</t>
  </si>
  <si>
    <t>Gülle-18</t>
  </si>
  <si>
    <t>Gülle-19</t>
  </si>
  <si>
    <t>Gülle-20</t>
  </si>
  <si>
    <t>Gülle-21</t>
  </si>
  <si>
    <t>Gülle-22</t>
  </si>
  <si>
    <t>Gülle-23</t>
  </si>
  <si>
    <t>Gülle-24</t>
  </si>
  <si>
    <t>Gülle-25</t>
  </si>
  <si>
    <t>Gülle-26</t>
  </si>
  <si>
    <t>Gülle-27</t>
  </si>
  <si>
    <t>Gülle-28</t>
  </si>
  <si>
    <t>Gülle-29</t>
  </si>
  <si>
    <t>Gülle-30</t>
  </si>
  <si>
    <t>Gülle-31</t>
  </si>
  <si>
    <t>Gülle-32</t>
  </si>
  <si>
    <t>Gülle-33</t>
  </si>
  <si>
    <t>Gülle-34</t>
  </si>
  <si>
    <t>Gülle-35</t>
  </si>
  <si>
    <t>Gülle-36</t>
  </si>
  <si>
    <t>Gülle-37</t>
  </si>
  <si>
    <t>Gülle-38</t>
  </si>
  <si>
    <t>Gülle-39</t>
  </si>
  <si>
    <t>Gülle-40</t>
  </si>
  <si>
    <t>Gülle Atma</t>
  </si>
  <si>
    <r>
      <t>KURAL 125.5 :</t>
    </r>
    <r>
      <rPr>
        <sz val="9"/>
        <rFont val="Cambria"/>
        <family val="1"/>
        <charset val="162"/>
      </rPr>
      <t xml:space="preserve"> Yarışmalar esnasında sportmenlik dışı davranışlarda bulunan sporcu IAAF Kural 125.5 gereği diskalifiye edilecektir. Sporcunun yarışmanın devamındaki diğer branşlara katılması da engellenecektir. “Bu kurala göre diskalifiye edilen atletin, diskalifiye edildiği yarıştaki dereceleri geçersizdir.” Yarışma sonucunda o atletin karşısında sadece “DQ 125.5” yazacak. Tüm uyarılar ve diskalifikasyonlar (yani sarı ve kırmızı kartlar) yarışma sekreterliğine ve tüm başhakemlere bildirilecektir.</t>
    </r>
  </si>
  <si>
    <r>
      <t>KURAL 144.2 :</t>
    </r>
    <r>
      <rPr>
        <sz val="9"/>
        <rFont val="Cambria"/>
        <family val="1"/>
        <charset val="162"/>
      </rPr>
      <t xml:space="preserve"> Yarışma sırasında kurallar dışında yardım alan veya yardım veren atlet, başhakem tarafından önce sarı kartla uyarılır, tekrarı halinde IAAF Kural 144.2’ye göre diskalifiye edilir. Yarışma alanında telefon, telsiz, radyo, kasetçalar vb. cihazlar kullanılması, atlete avantaj sağlayacak şekilde yay, tekerlek vb. donanıma sahip ayakkabıların giyilmesi, atma aletlerinin normal ölçülerine eklerin yapılması, “kural dışı yardım” kabul edilir. Mesafe koşularında tur yemiş ya da tur yemek üzere olan atletlerin tempo vermesi, IAAF Kural 144.2 çerçevesinde her iki atletin de diskalifiye edilmesini gerektirir.  </t>
    </r>
  </si>
  <si>
    <r>
      <t>KURAL 162.5 :</t>
    </r>
    <r>
      <rPr>
        <sz val="9"/>
        <rFont val="Cambria"/>
        <family val="1"/>
        <charset val="162"/>
      </rPr>
      <t>Yerlerinize ya da dikkat komutundan sonra makul bir sürede pozisyon almayan ve yerlerinize komutundan sonra sesle ya da başka şekilde diğer atlet(ler)i rahatsız eden atlet(ler) önce sarı kart, tekrarı halinde kırmızı kart görür.” Eğer başhakem, starterin kararıyla mutabık değilse, tüm atletlere yeşil kart gösterilir. Bu kural sadece starteri/start başhakemini ilgilendirir.</t>
    </r>
  </si>
  <si>
    <r>
      <t>KURAL 162.7 :</t>
    </r>
    <r>
      <rPr>
        <sz val="9"/>
        <rFont val="Cambria"/>
        <family val="1"/>
        <charset val="162"/>
      </rPr>
      <t xml:space="preserve"> Hatalı çıkış yapan her atlet diskalifiye edilir. Yarışmada ilk hatalı çıkışı yapan sporcu dahil, hatalı çıkış yapan tüm atletler IAAF Kural 162.7 gereği diskalifiye edilecektir.</t>
    </r>
  </si>
  <si>
    <r>
      <t>KURAL 163.2 :</t>
    </r>
    <r>
      <rPr>
        <sz val="9"/>
        <rFont val="Cambria"/>
        <family val="1"/>
        <charset val="162"/>
      </rPr>
      <t xml:space="preserve"> Yarışma içerisinde bir sporcunun iterek veya çelme takarak, kasıtlı olarak bir başka sporcunun düşmesine neden olması diskalifiye sebebidir. Bunu yapan sporcu IAAF Kural 163.2 gereği diskalifiye edilecektir. (Bu tip olaylarda yardımcı hakem sarı bayrağını kaldıracak ve başhakemi bilgilendirecektir. Diskalifiye olup olmayacağına başhakem karar verecektir.) </t>
    </r>
  </si>
  <si>
    <r>
      <t>KURAL 163.3 :</t>
    </r>
    <r>
      <rPr>
        <sz val="9"/>
        <rFont val="Cambria"/>
        <family val="1"/>
        <charset val="162"/>
      </rPr>
      <t xml:space="preserve"> Kulvarlı koşuların tamamında sporcu, yarışmayı çıkıştan varışa kadar kendi kulvarında koşmak zorundadır. Virajda kendi kulvarının solundaki kulvara geçen ya da o kulvarın çizgisine temas eden atlet, IAAF Kural 163.3 gereği diskalifiye edilecektir. Ancak sporcu yarışma içerisinde başkası tarafından itilmek veya dengesinin bozulması sonucu kulvar değiştirmek zorunda kalırsa ve  bu durum kendisine avantaj sağlamazsa diskalifiye söz konusu olmayacaktır. Düzlükte kendi kulvarının dışına çıkan ve kendisine mesafe avantajı sağlamayan atlet, bir diğer kulvardaki atleti engellememişse diskalifiye edilmez. Virajda kendi kulvarının sağındaki kulvara geçen ya da o kulvarın çizgisiyle temas eden atlet, o kulvarda koşan atleti engellememişse diskalifiye edilmez.</t>
    </r>
  </si>
  <si>
    <r>
      <t>KURAL 163.3 :</t>
    </r>
    <r>
      <rPr>
        <sz val="9"/>
        <rFont val="Cambria"/>
        <family val="1"/>
        <charset val="162"/>
      </rPr>
      <t xml:space="preserve"> 800 metre koşusunda sporcular kendi kulvarlarını terk edecekleri çizgiye kadar, kulvarlarında koşmak zorundadır. Bu işaretli bölüme gelmeden kulvarını terk eden sporcu IAAF Kural 163.3 gereği diskalifiye edilecektir.</t>
    </r>
  </si>
  <si>
    <r>
      <t>KURAL 163.3 :</t>
    </r>
    <r>
      <rPr>
        <sz val="9"/>
        <rFont val="Cambria"/>
        <family val="1"/>
        <charset val="162"/>
      </rPr>
      <t xml:space="preserve"> 4*400 metre bayrak yarışmasında ikinci sıradaki sporcu kulvar farkı sona erinceye kadar (ilk dönemeç) kendi kulvarında koşacaktır. Bu noktaya gelene kadar kulvar ihlali yapan sporcunun takımı IAAF Kural 163.3 gereği diskalifiye edilecektir</t>
    </r>
  </si>
  <si>
    <r>
      <t>KURAL 168.7 :</t>
    </r>
    <r>
      <rPr>
        <sz val="9"/>
        <rFont val="Cambria"/>
        <family val="1"/>
        <charset val="162"/>
      </rPr>
      <t xml:space="preserve"> Engel yarışmalarında engel geçişi esnasında ayağını engelin üst kısmının yatay düzeyinin aşağısından geçiren, eli veya ayağı ile engeli kasten deviren ve her ne sebeple olursa olsun engel üzerinden geçmeyen sporcu IAAF Kural 168.7 gereği diskalifiye edilecektir.</t>
    </r>
  </si>
  <si>
    <r>
      <t>KURAL 170.9 :</t>
    </r>
    <r>
      <rPr>
        <sz val="9"/>
        <rFont val="Cambria"/>
        <family val="1"/>
        <charset val="162"/>
      </rPr>
      <t xml:space="preserve"> 4*400 metre bayrak yarışmasında 3. ve 4. sporcular; kendilerinden önceki takım elemanlarının 200 metreyi geçiş durumuna göre sıralanacaklar ve bu sıralamayı bayrak değişim anına kadar değiştirdikleri takdirde takımları IAAF Kural 170.9 gereği diskalifiye edilecektir.</t>
    </r>
  </si>
  <si>
    <r>
      <t>KURAL 170.13 :</t>
    </r>
    <r>
      <rPr>
        <sz val="9"/>
        <rFont val="Cambria"/>
        <family val="1"/>
        <charset val="162"/>
      </rPr>
      <t xml:space="preserve"> Bayrak yarışmalarında bayrağın yere düşmesi halinde, bayrağı düşüren atlet alacaktır. Bayrağı düşüren atletin dışında bir atletin alması, IAAF Kural 170.13’e göre takımın diskalifiye edilmesine neden olur. Bayrağı düşüren atlet, bayrağı yerden alırken koşulan mesafeyi kısaltır ya da bir başka kulvardaki atleti engellerse, yine bu kural çerçevesinde takımı diskalifiye edilir.</t>
    </r>
  </si>
  <si>
    <r>
      <t>KURAL 170.14 :</t>
    </r>
    <r>
      <rPr>
        <sz val="9"/>
        <rFont val="Cambria"/>
        <family val="1"/>
        <charset val="162"/>
      </rPr>
      <t xml:space="preserve"> Bayrak yarışmalarında bayrağın değişim sahasının dışında değiştirilmesi durumunda hatalı değişimi yapan takım IAAF Kural 170.14 gereği diskalifiye edilecektir. Bu noktada dikkat edilmesi gereken en önemli husus sporcunun değil, bayrağın değişim alanı içerisinde olmasıdır.</t>
    </r>
  </si>
  <si>
    <t>Diskalifiye Nedenleri ve Kural Numaraları</t>
  </si>
  <si>
    <r>
      <t xml:space="preserve">Bakmak istediğiniz branş üzerine </t>
    </r>
    <r>
      <rPr>
        <b/>
        <u/>
        <sz val="11"/>
        <color indexed="10"/>
        <rFont val="Cambria"/>
        <family val="1"/>
        <charset val="162"/>
      </rPr>
      <t>"Tıkla"</t>
    </r>
    <r>
      <rPr>
        <b/>
        <sz val="11"/>
        <rFont val="Cambria"/>
        <family val="1"/>
        <charset val="162"/>
      </rPr>
      <t>yınız…</t>
    </r>
  </si>
  <si>
    <t>400M-8-1</t>
  </si>
  <si>
    <t>400M-8-2</t>
  </si>
  <si>
    <t>400M-8-3</t>
  </si>
  <si>
    <t>400M-8-4</t>
  </si>
  <si>
    <t>400M-8-5</t>
  </si>
  <si>
    <t>400M-8-6</t>
  </si>
  <si>
    <t>ÜÇADIM</t>
  </si>
  <si>
    <t>TC NO</t>
  </si>
  <si>
    <t>Yüksek-1</t>
  </si>
  <si>
    <t>Yüksek-2</t>
  </si>
  <si>
    <t>Yüksek-3</t>
  </si>
  <si>
    <t>Yüksek-4</t>
  </si>
  <si>
    <t>Yüksek-5</t>
  </si>
  <si>
    <t>Yüksek-6</t>
  </si>
  <si>
    <t>Yüksek-7</t>
  </si>
  <si>
    <t>Yüksek-8</t>
  </si>
  <si>
    <t>Yüksek-9</t>
  </si>
  <si>
    <t>Yüksek-10</t>
  </si>
  <si>
    <t>Yüksek-11</t>
  </si>
  <si>
    <t>Yüksek-12</t>
  </si>
  <si>
    <t>Yüksek-13</t>
  </si>
  <si>
    <t>Yüksek-14</t>
  </si>
  <si>
    <t>Yüksek-15</t>
  </si>
  <si>
    <t>Yüksek-16</t>
  </si>
  <si>
    <t>Yüksek-17</t>
  </si>
  <si>
    <t>Yüksek-18</t>
  </si>
  <si>
    <t>Yüksek-19</t>
  </si>
  <si>
    <t>Yüksek-20</t>
  </si>
  <si>
    <t>Yüksek-21</t>
  </si>
  <si>
    <t>Yüksek-22</t>
  </si>
  <si>
    <t>Yüksek-23</t>
  </si>
  <si>
    <t>Yüksek-24</t>
  </si>
  <si>
    <t>Yüksek-25</t>
  </si>
  <si>
    <t>800M-6-1</t>
  </si>
  <si>
    <t>800M-6-2</t>
  </si>
  <si>
    <t>800M-6-3</t>
  </si>
  <si>
    <t>800M-6-4</t>
  </si>
  <si>
    <t>800M-6-5</t>
  </si>
  <si>
    <t>800M-6-6</t>
  </si>
  <si>
    <t>800M-7-1</t>
  </si>
  <si>
    <t>800M-7-2</t>
  </si>
  <si>
    <t>800M-7-3</t>
  </si>
  <si>
    <t>800M-7-4</t>
  </si>
  <si>
    <t>800M-7-5</t>
  </si>
  <si>
    <t>800M-7-6</t>
  </si>
  <si>
    <t>800M-8-1</t>
  </si>
  <si>
    <t>800M-8-2</t>
  </si>
  <si>
    <t>800M-8-3</t>
  </si>
  <si>
    <t>800M-8-4</t>
  </si>
  <si>
    <t>800M-8-5</t>
  </si>
  <si>
    <t>800M-8-6</t>
  </si>
  <si>
    <r>
      <rPr>
        <b/>
        <sz val="9"/>
        <color indexed="9"/>
        <rFont val="Cambria"/>
        <family val="1"/>
        <charset val="162"/>
      </rPr>
      <t>Rüzgar</t>
    </r>
    <r>
      <rPr>
        <b/>
        <sz val="9"/>
        <color indexed="8"/>
        <rFont val="Cambria"/>
        <family val="1"/>
        <charset val="162"/>
      </rPr>
      <t xml:space="preserve">
ATMA KG.</t>
    </r>
  </si>
  <si>
    <t>Salon</t>
  </si>
  <si>
    <t>60M.SEÇME</t>
  </si>
  <si>
    <t>60 Metre</t>
  </si>
  <si>
    <t>60M.YARI FİNAL</t>
  </si>
  <si>
    <t>60M.FİNAL</t>
  </si>
  <si>
    <t>400M</t>
  </si>
  <si>
    <t>1500M</t>
  </si>
  <si>
    <t>60M.ENG.</t>
  </si>
  <si>
    <t>60M.ENGEL SEÇME</t>
  </si>
  <si>
    <t>60M.ENGEL FİNAL</t>
  </si>
  <si>
    <t>800METRE</t>
  </si>
  <si>
    <t>800M</t>
  </si>
  <si>
    <t>Kilogram :</t>
  </si>
  <si>
    <t>GÜLLE ATMA</t>
  </si>
  <si>
    <t>KATEGORİ</t>
  </si>
  <si>
    <t>SERİ</t>
  </si>
  <si>
    <t>KULVAR</t>
  </si>
  <si>
    <t>ATMA-ATLAMA SIRASI</t>
  </si>
  <si>
    <t>YARIŞACAĞI 
BRANŞ</t>
  </si>
  <si>
    <t>PUAN</t>
  </si>
  <si>
    <t>TARİH</t>
  </si>
  <si>
    <t>Rekor:</t>
  </si>
  <si>
    <t>SIRA</t>
  </si>
  <si>
    <t>ARA ÇERÇEVE</t>
  </si>
  <si>
    <t>FİNAL</t>
  </si>
  <si>
    <t>60M</t>
  </si>
  <si>
    <t>60M.ENG</t>
  </si>
  <si>
    <t>GTR : Türkiye Gençler Rekoru</t>
  </si>
  <si>
    <t>YTR : Türkiye Yıldızlar Rekoru</t>
  </si>
  <si>
    <t>60M.ENG-1-1</t>
  </si>
  <si>
    <t>60M.ENG-1-2</t>
  </si>
  <si>
    <t>60M.ENG-1-3</t>
  </si>
  <si>
    <t>60M.ENG-1-4</t>
  </si>
  <si>
    <t>60M.ENG-1-5</t>
  </si>
  <si>
    <t>60M.ENG-1-6</t>
  </si>
  <si>
    <t>60M.ENG-1-7</t>
  </si>
  <si>
    <t>60M.ENG-1-8</t>
  </si>
  <si>
    <t>60M.ENG-2-1</t>
  </si>
  <si>
    <t>60M.ENG-2-2</t>
  </si>
  <si>
    <t>60M.ENG-2-3</t>
  </si>
  <si>
    <t>60M.ENG-2-4</t>
  </si>
  <si>
    <t>60M.ENG-2-5</t>
  </si>
  <si>
    <t>60M.ENG-2-6</t>
  </si>
  <si>
    <t>60M.ENG-2-7</t>
  </si>
  <si>
    <t>60M.ENG-2-8</t>
  </si>
  <si>
    <t>60M.ENG-3-1</t>
  </si>
  <si>
    <t>60M.ENG-3-2</t>
  </si>
  <si>
    <t>60M.ENG-3-3</t>
  </si>
  <si>
    <t>60M.ENG-3-4</t>
  </si>
  <si>
    <t>60M.ENG-3-5</t>
  </si>
  <si>
    <t>60M.ENG-3-6</t>
  </si>
  <si>
    <t>60M.ENG-3-7</t>
  </si>
  <si>
    <t>60M.ENG-3-8</t>
  </si>
  <si>
    <t>60M.ENG-4-1</t>
  </si>
  <si>
    <t>60M.ENG-4-2</t>
  </si>
  <si>
    <t>60M.ENG-4-3</t>
  </si>
  <si>
    <t>60M.ENG-4-4</t>
  </si>
  <si>
    <t>60M.ENG-4-5</t>
  </si>
  <si>
    <t>60M.ENG-4-6</t>
  </si>
  <si>
    <t>60M.ENG-4-7</t>
  </si>
  <si>
    <t>60M.ENG-4-8</t>
  </si>
  <si>
    <t>60M.ENG-5-1</t>
  </si>
  <si>
    <t>60M.ENG-5-2</t>
  </si>
  <si>
    <t>60M.ENG-5-3</t>
  </si>
  <si>
    <t>60M.ENG-5-4</t>
  </si>
  <si>
    <t>60M.ENG-5-5</t>
  </si>
  <si>
    <t>60M.ENG-5-6</t>
  </si>
  <si>
    <t>60M.ENG-5-7</t>
  </si>
  <si>
    <t>60M.ENG-5-8</t>
  </si>
  <si>
    <t>60M.ENG-6-1</t>
  </si>
  <si>
    <t>60M.ENG-6-2</t>
  </si>
  <si>
    <t>60M.ENG-6-3</t>
  </si>
  <si>
    <t>60M.ENG-6-4</t>
  </si>
  <si>
    <t>60M.ENG-6-5</t>
  </si>
  <si>
    <t>60M.ENG-6-6</t>
  </si>
  <si>
    <t>60M.ENG-6-7</t>
  </si>
  <si>
    <t>60M.ENG-6-8</t>
  </si>
  <si>
    <t>Kulvar</t>
  </si>
  <si>
    <t>3000 Metre</t>
  </si>
  <si>
    <t>3000M-1-1</t>
  </si>
  <si>
    <t>3000M-1-2</t>
  </si>
  <si>
    <t>3000M-1-3</t>
  </si>
  <si>
    <t>3000M-1-4</t>
  </si>
  <si>
    <t>3000M-1-5</t>
  </si>
  <si>
    <t>3000M-1-6</t>
  </si>
  <si>
    <t>3000M-1-7</t>
  </si>
  <si>
    <t>3000M-1-8</t>
  </si>
  <si>
    <t>3000M-1-9</t>
  </si>
  <si>
    <t>3000M-1-10</t>
  </si>
  <si>
    <t>3000M-1-11</t>
  </si>
  <si>
    <t>3000M-1-12</t>
  </si>
  <si>
    <t>3000M-2-1</t>
  </si>
  <si>
    <t>3000M-2-2</t>
  </si>
  <si>
    <t>3000M-2-3</t>
  </si>
  <si>
    <t>3000M-2-4</t>
  </si>
  <si>
    <t>3000M-2-5</t>
  </si>
  <si>
    <t>3000M-2-6</t>
  </si>
  <si>
    <t>3000M-2-7</t>
  </si>
  <si>
    <t>3000M-2-8</t>
  </si>
  <si>
    <t>3000M-2-9</t>
  </si>
  <si>
    <t>3000M-2-10</t>
  </si>
  <si>
    <t>3000M-2-11</t>
  </si>
  <si>
    <t>3000M-2-12</t>
  </si>
  <si>
    <t>3000M-3-1</t>
  </si>
  <si>
    <t>3000M-3-2</t>
  </si>
  <si>
    <t>3000M-3-3</t>
  </si>
  <si>
    <t>3000M-3-4</t>
  </si>
  <si>
    <t>3000M-3-5</t>
  </si>
  <si>
    <t>3000M-3-6</t>
  </si>
  <si>
    <t>3000M-3-7</t>
  </si>
  <si>
    <t>3000M-3-8</t>
  </si>
  <si>
    <t>3000M-3-9</t>
  </si>
  <si>
    <t>3000M-3-10</t>
  </si>
  <si>
    <t>3000M-3-11</t>
  </si>
  <si>
    <t>3000M-3-12</t>
  </si>
  <si>
    <t>Uzun Atlama</t>
  </si>
  <si>
    <t>3000M</t>
  </si>
  <si>
    <t>UZUN-1</t>
  </si>
  <si>
    <t>UZUN-2</t>
  </si>
  <si>
    <t>UZUN-3</t>
  </si>
  <si>
    <t>UZUN-4</t>
  </si>
  <si>
    <t>UZUN-5</t>
  </si>
  <si>
    <t>UZUN-6</t>
  </si>
  <si>
    <t>UZUN-7</t>
  </si>
  <si>
    <t>UZUN-10</t>
  </si>
  <si>
    <t>UZUN-11</t>
  </si>
  <si>
    <t>UZUN-39</t>
  </si>
  <si>
    <t>UZUN-40</t>
  </si>
  <si>
    <t>PB</t>
  </si>
  <si>
    <t>SB</t>
  </si>
  <si>
    <t>Yıldız Kızlar</t>
  </si>
  <si>
    <t>YILDIZ KIZLAR</t>
  </si>
  <si>
    <t>2.80</t>
  </si>
  <si>
    <t>Esra EMİROĞLU  12.44</t>
  </si>
  <si>
    <t>Demet PARLAK  3.85</t>
  </si>
  <si>
    <t>4x200 Metre Bayrak</t>
  </si>
  <si>
    <t>200 Metre Final</t>
  </si>
  <si>
    <t>4x400 Metre Bayrak</t>
  </si>
  <si>
    <t>4x400m-1-1</t>
  </si>
  <si>
    <t>4x400m-1-2</t>
  </si>
  <si>
    <t>4x400m-1-3</t>
  </si>
  <si>
    <t>4x400m-1-4</t>
  </si>
  <si>
    <t>4x400m-1-5</t>
  </si>
  <si>
    <t>4x400m-1-6</t>
  </si>
  <si>
    <t>4x400m-1-7</t>
  </si>
  <si>
    <t>4x400m-1-8</t>
  </si>
  <si>
    <t>4x400m-1-9</t>
  </si>
  <si>
    <t>4x400m-1-10</t>
  </si>
  <si>
    <t>4x400m-1-11</t>
  </si>
  <si>
    <t>4x400m-1-12</t>
  </si>
  <si>
    <t>4x400m-2-1</t>
  </si>
  <si>
    <t>4x400m-2-2</t>
  </si>
  <si>
    <t>4x400m-2-3</t>
  </si>
  <si>
    <t>4x400m-2-4</t>
  </si>
  <si>
    <t>4x400m-2-5</t>
  </si>
  <si>
    <t>4x400m-2-6</t>
  </si>
  <si>
    <t>4x400m-2-7</t>
  </si>
  <si>
    <t>4x400m-2-8</t>
  </si>
  <si>
    <t>4x400m-2-9</t>
  </si>
  <si>
    <t>4x400m-2-10</t>
  </si>
  <si>
    <t>4x400m-2-11</t>
  </si>
  <si>
    <t>4x400m-2-12</t>
  </si>
  <si>
    <t>4x400m-3-1</t>
  </si>
  <si>
    <t>4x400m-3-2</t>
  </si>
  <si>
    <t>4x400m-3-3</t>
  </si>
  <si>
    <t>4x400m-3-4</t>
  </si>
  <si>
    <t>4x400m-3-5</t>
  </si>
  <si>
    <t>4x400m-3-6</t>
  </si>
  <si>
    <t>4x400m-3-7</t>
  </si>
  <si>
    <t>4x400m-3-8</t>
  </si>
  <si>
    <t>4x400m-3-9</t>
  </si>
  <si>
    <t>4x400m-3-10</t>
  </si>
  <si>
    <t>4x400m-3-11</t>
  </si>
  <si>
    <t>4x400m-3-12</t>
  </si>
  <si>
    <t>200M-1-1</t>
  </si>
  <si>
    <t>200M-1-2</t>
  </si>
  <si>
    <t>200M-1-3</t>
  </si>
  <si>
    <t>200M-1-4</t>
  </si>
  <si>
    <t>200M-1-5</t>
  </si>
  <si>
    <t>200M-1-6</t>
  </si>
  <si>
    <t>200M-2-1</t>
  </si>
  <si>
    <t>200M-2-2</t>
  </si>
  <si>
    <t>200M-2-3</t>
  </si>
  <si>
    <t>200M-2-4</t>
  </si>
  <si>
    <t>200M-2-5</t>
  </si>
  <si>
    <t>200M-2-6</t>
  </si>
  <si>
    <t>200M-3-1</t>
  </si>
  <si>
    <t>200M-3-2</t>
  </si>
  <si>
    <t>200M-3-3</t>
  </si>
  <si>
    <t>200M-3-4</t>
  </si>
  <si>
    <t>200M-3-5</t>
  </si>
  <si>
    <t>200M-3-6</t>
  </si>
  <si>
    <t>200M-4-1</t>
  </si>
  <si>
    <t>200M-4-2</t>
  </si>
  <si>
    <t>200M-4-3</t>
  </si>
  <si>
    <t>200M-4-4</t>
  </si>
  <si>
    <t>200M-4-5</t>
  </si>
  <si>
    <t>200M-4-6</t>
  </si>
  <si>
    <t>200M-5-1</t>
  </si>
  <si>
    <t>200M-5-2</t>
  </si>
  <si>
    <t>200M-5-3</t>
  </si>
  <si>
    <t>200M-5-4</t>
  </si>
  <si>
    <t>200M-5-5</t>
  </si>
  <si>
    <t>200M-5-6</t>
  </si>
  <si>
    <t>200M-6-1</t>
  </si>
  <si>
    <t>200M-6-2</t>
  </si>
  <si>
    <t>200M-6-3</t>
  </si>
  <si>
    <t>200M-6-4</t>
  </si>
  <si>
    <t>200M-6-5</t>
  </si>
  <si>
    <t>200M-6-6</t>
  </si>
  <si>
    <t>200M-7-1</t>
  </si>
  <si>
    <t>200M-7-2</t>
  </si>
  <si>
    <t>200M-7-3</t>
  </si>
  <si>
    <t>200M-7-4</t>
  </si>
  <si>
    <t>200M-7-5</t>
  </si>
  <si>
    <t>200M-7-6</t>
  </si>
  <si>
    <t>200M-8-1</t>
  </si>
  <si>
    <t>200M-8-2</t>
  </si>
  <si>
    <t>200M-8-3</t>
  </si>
  <si>
    <t>200M-8-4</t>
  </si>
  <si>
    <t>200M-8-5</t>
  </si>
  <si>
    <t>200M-8-6</t>
  </si>
  <si>
    <t>4x200M-1-1</t>
  </si>
  <si>
    <t>4x200M-1-2</t>
  </si>
  <si>
    <t>4x200M-1-3</t>
  </si>
  <si>
    <t>4x200M-1-4</t>
  </si>
  <si>
    <t>4x200M-1-5</t>
  </si>
  <si>
    <t>4x200M-1-6</t>
  </si>
  <si>
    <t>4x200M-2-1</t>
  </si>
  <si>
    <t>4x200M-2-2</t>
  </si>
  <si>
    <t>4x200M-2-3</t>
  </si>
  <si>
    <t>4x200M-2-4</t>
  </si>
  <si>
    <t>4x200M-2-5</t>
  </si>
  <si>
    <t>4x200M-2-6</t>
  </si>
  <si>
    <t>4x200M-3-1</t>
  </si>
  <si>
    <t>4x200M-3-2</t>
  </si>
  <si>
    <t>4x200M-3-3</t>
  </si>
  <si>
    <t>4x200M-3-4</t>
  </si>
  <si>
    <t>4x200M-3-5</t>
  </si>
  <si>
    <t>4x200M-3-6</t>
  </si>
  <si>
    <t>4x200M-4-1</t>
  </si>
  <si>
    <t>4x200M-4-2</t>
  </si>
  <si>
    <t>4x200M-4-3</t>
  </si>
  <si>
    <t>4x200M-4-4</t>
  </si>
  <si>
    <t>4x200M-4-5</t>
  </si>
  <si>
    <t>4x200M-4-6</t>
  </si>
  <si>
    <t>4x200M-5-1</t>
  </si>
  <si>
    <t>4x200M-5-2</t>
  </si>
  <si>
    <t>4x200M-5-3</t>
  </si>
  <si>
    <t>4x200M-5-4</t>
  </si>
  <si>
    <t>4x200M-5-5</t>
  </si>
  <si>
    <t>4x200M-5-6</t>
  </si>
  <si>
    <t>4x200M-6-1</t>
  </si>
  <si>
    <t>4x200M-6-2</t>
  </si>
  <si>
    <t>4x200M-6-3</t>
  </si>
  <si>
    <t>4x200M-6-4</t>
  </si>
  <si>
    <t>4x200M-6-5</t>
  </si>
  <si>
    <t>4x200M-6-6</t>
  </si>
  <si>
    <t>4x200M-7-1</t>
  </si>
  <si>
    <t>4x200M-7-2</t>
  </si>
  <si>
    <t>4x200M-7-3</t>
  </si>
  <si>
    <t>4x200M-7-4</t>
  </si>
  <si>
    <t>4x200M-7-5</t>
  </si>
  <si>
    <t>4x200M-7-6</t>
  </si>
  <si>
    <t>4x200M-8-1</t>
  </si>
  <si>
    <t>4x200M-8-2</t>
  </si>
  <si>
    <t>4x200M-8-3</t>
  </si>
  <si>
    <t>4x200M-8-4</t>
  </si>
  <si>
    <t>4x200M-8-5</t>
  </si>
  <si>
    <t>4x200M-8-6</t>
  </si>
  <si>
    <t>11.00</t>
  </si>
  <si>
    <t>200M</t>
  </si>
  <si>
    <t>4x200M</t>
  </si>
  <si>
    <t>4x400M</t>
  </si>
  <si>
    <t>Salon Rekor Deneme</t>
  </si>
  <si>
    <t>200M FİNAL</t>
  </si>
  <si>
    <t>200M SEÇME</t>
  </si>
  <si>
    <t>4X200 METRE BAYRAK</t>
  </si>
  <si>
    <t>4X400 METRE BAYRAK</t>
  </si>
  <si>
    <t>4X200 METRE</t>
  </si>
  <si>
    <t>4X400 METRE</t>
  </si>
  <si>
    <t/>
  </si>
  <si>
    <t>100 Metre</t>
  </si>
  <si>
    <t xml:space="preserve"> GÖRME ENGELLİLER TÜRKİYE ŞAMPİYONASI</t>
  </si>
  <si>
    <t>BURSA</t>
  </si>
  <si>
    <t>18-19 NİSAN 2018</t>
  </si>
  <si>
    <t>GÖRME ENGELLİLER SPOR FEDERASYONU                                                                                                                                                                              Türkiye Atletizm Federasyonu
BURSA  Atletizm İl Temsilciliği</t>
  </si>
  <si>
    <t xml:space="preserve">200 Metre    </t>
  </si>
  <si>
    <t>CİRİT ATMA</t>
  </si>
  <si>
    <t>DİSK ATMA</t>
  </si>
  <si>
    <t>18 YAŞ ÜZERİ</t>
  </si>
  <si>
    <t>18+ YAŞ(2000 VE ÜZERİ DOĞUMLU ERKEK</t>
  </si>
  <si>
    <t>5000 METRE</t>
  </si>
  <si>
    <t>ERKEKLER ( B2 )</t>
  </si>
  <si>
    <t>800 Gr</t>
  </si>
  <si>
    <t>2 Kg</t>
  </si>
  <si>
    <t>7.260 Kg</t>
  </si>
  <si>
    <t>18.04.2018-14:50</t>
  </si>
  <si>
    <t>18.04.2018-15:50</t>
  </si>
  <si>
    <t>19.04.2018-10:00</t>
  </si>
  <si>
    <t>19.04.2018-11:00</t>
  </si>
  <si>
    <t>18.04.2018-14:00</t>
  </si>
  <si>
    <t>18.04.2018-18:00</t>
  </si>
  <si>
    <t>18.04.2018-13:00</t>
  </si>
  <si>
    <t>19.04.2018-11:50</t>
  </si>
  <si>
    <t>19.04.2018-12:10</t>
  </si>
  <si>
    <t>19.04.2018-10:45</t>
  </si>
  <si>
    <t>ABDULLAH SELVİ</t>
  </si>
  <si>
    <t>BAKIRKÖY GÖRME ENG.SANAT VE SPOR KLB.</t>
  </si>
  <si>
    <t>ABDULLAH YAKIN</t>
  </si>
  <si>
    <t>ÇANKAYA BLD GÖRME ENG.SK.</t>
  </si>
  <si>
    <t>ARMAĞAN BAYRAKTAR</t>
  </si>
  <si>
    <t>ANKARA FERDİ</t>
  </si>
  <si>
    <t>BERAT KARATAŞ</t>
  </si>
  <si>
    <t>KURTULUŞ GÖRME ENG. SPOR.KLB</t>
  </si>
  <si>
    <t>BUĞRAHAN ÇAKMAK</t>
  </si>
  <si>
    <t>KAYSERİ ERCİYES GÖRME ENG.SK.</t>
  </si>
  <si>
    <t>CİHAN DEMİR</t>
  </si>
  <si>
    <t>TİMSAHLAR GÖRME ENG.SK DERNEĞİ</t>
  </si>
  <si>
    <t>EMRE ÇELİK</t>
  </si>
  <si>
    <t>ADANA GÖRME ENG SK DERNEĞİ</t>
  </si>
  <si>
    <t>EMRE ÇETİN</t>
  </si>
  <si>
    <t>BAŞKENT GÖRME ENGELLİLER SPOR KULÜBÜ</t>
  </si>
  <si>
    <t>HANİFİ AŞIĞ</t>
  </si>
  <si>
    <t>ANKARA AKTİF GENÇLER SK.</t>
  </si>
  <si>
    <t>HÜSEYİN AYDIN</t>
  </si>
  <si>
    <t>TRABZON FERDİ</t>
  </si>
  <si>
    <t>HÜSEYİN CİHAT UYANIKOĞLU</t>
  </si>
  <si>
    <t>İBRAHİM YILDIZ</t>
  </si>
  <si>
    <t>NİLÜFER BLD.GÖRME ENG.SK</t>
  </si>
  <si>
    <t>İSMAİL DEMİR</t>
  </si>
  <si>
    <t>VATAN ENGELLİLER SK. DERNEĞİ</t>
  </si>
  <si>
    <t>MEHDİ ASLAN</t>
  </si>
  <si>
    <t>GAZİANTEP MİTAT ENÇ KÖRLER SPOR KULÜBÜ</t>
  </si>
  <si>
    <t>MEHMET NURİ ŞAHİN</t>
  </si>
  <si>
    <t>MUHAMMET KÖSE</t>
  </si>
  <si>
    <t>SİNAN AVCI</t>
  </si>
  <si>
    <t>ENGELSİZ AKADEMİ SPOR KULÜBÜ</t>
  </si>
  <si>
    <t>SUAT ÖNER</t>
  </si>
  <si>
    <t>ŞAHİN YÜCE</t>
  </si>
  <si>
    <t>DOĞALİFE GÖRME ENG.SPOR KLB.</t>
  </si>
  <si>
    <t>ŞEHMUZ ÇEVİK</t>
  </si>
  <si>
    <t>ABDULMENAV ERTUHĞA</t>
  </si>
  <si>
    <t>BİLAL ÖZKAYA</t>
  </si>
  <si>
    <t>DENİZLİ GÖRME ENGELLİLER SPOR KULÜBÜ</t>
  </si>
  <si>
    <t>FERDİ ÇALP</t>
  </si>
  <si>
    <t>DİYARBAKIR KAYAPINAR BLD.ENG.SPOR KLB.DERNEĞİ</t>
  </si>
  <si>
    <t>HAKAN CİRA</t>
  </si>
  <si>
    <t>HÜSEYİN KORKMAZ</t>
  </si>
  <si>
    <t>AY YILDIZ GÖRME ENG.SK.</t>
  </si>
  <si>
    <t>MUHAMMED MUSTAFA GELİN</t>
  </si>
  <si>
    <t>NURETTİN AYDIN</t>
  </si>
  <si>
    <t>SEYHAN BLD.SK DERNEĞİ</t>
  </si>
  <si>
    <t>OĞUZ AKBULUT</t>
  </si>
  <si>
    <t>SİVAS FERDİ</t>
  </si>
  <si>
    <t>SABRİ YILMAZ</t>
  </si>
  <si>
    <t>ABDULLAH ÇELİK</t>
  </si>
  <si>
    <t>1915 ÇANAKKALE SPOR KULÜBÜ DERNEĞİ</t>
  </si>
  <si>
    <t>ABDULVAHAP ARPACI</t>
  </si>
  <si>
    <t>MALATYA YEŞİLYURT GÖRME ENGELLİLER SK</t>
  </si>
  <si>
    <t>ABUZER KARADAĞ</t>
  </si>
  <si>
    <t>AYHAN GÜLSOY</t>
  </si>
  <si>
    <t>AYHAN KÖSE</t>
  </si>
  <si>
    <t>AMASYA GÖRME ENG.SPOR KULÜBÜ</t>
  </si>
  <si>
    <t>ÇETİN SARIGÜL</t>
  </si>
  <si>
    <t>AFYONKARAHİSAR GÖRME ENG.SK. DERNEĞİ</t>
  </si>
  <si>
    <t>FATİH TÜM</t>
  </si>
  <si>
    <t>MJRAT MALGAZ</t>
  </si>
  <si>
    <t>ŞENOL UĞUR</t>
  </si>
  <si>
    <t>BURSA OSMANGAZİ GÖRME ENG.SK.</t>
  </si>
  <si>
    <t>VELİ KÜÇÜKYILMAZ</t>
  </si>
  <si>
    <t>YAKUP ÇIRAKOĞLU</t>
  </si>
  <si>
    <t>YENİ MAHALLE BLD.GÖRME ENG.SK DERNEĞİ</t>
  </si>
  <si>
    <t>YASİN ÇINAR</t>
  </si>
  <si>
    <t>SAMSUN GÖRME ENG SK</t>
  </si>
  <si>
    <t>EMRE KOCATÜRK</t>
  </si>
  <si>
    <t>İZMİR ÇAĞDAŞ GÖRMEYENLER SK.</t>
  </si>
  <si>
    <t>İZZET ÖZBEK</t>
  </si>
  <si>
    <t>GAZİANTEP ZEUGMA GÖRME ENG.SK</t>
  </si>
  <si>
    <t>EMRAH KARTAL</t>
  </si>
  <si>
    <t>MUSTAFA TÜRKER</t>
  </si>
  <si>
    <t>DENİZLİ GÖRME ENG.OKULU SPOR KLB.DERNEĞİ</t>
  </si>
  <si>
    <t>ZÜLFİKAR SÜRE</t>
  </si>
  <si>
    <t>YUNUS TENŞİ</t>
  </si>
  <si>
    <t>BATMAN PETROL SPOR KULÜBÜ DERNEĞİ</t>
  </si>
  <si>
    <t>BURAK AYDIN</t>
  </si>
  <si>
    <t>SİVAS ENGELLİLER SK.</t>
  </si>
  <si>
    <t>ANKARA GÖRME ENG</t>
  </si>
  <si>
    <t>-</t>
  </si>
  <si>
    <t>X</t>
  </si>
  <si>
    <t>0</t>
  </si>
  <si>
    <t>x</t>
  </si>
  <si>
    <t>r</t>
  </si>
  <si>
    <t>MURAT MALGAZ</t>
  </si>
  <si>
    <t>DNS</t>
  </si>
  <si>
    <t>DNF</t>
  </si>
  <si>
    <t>SAMET BOZ</t>
  </si>
  <si>
    <t>ANTEM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</si>
</sst>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1F]d\ mmmm\ yyyy;@"/>
    <numFmt numFmtId="165" formatCode="[$-41F]d\ mmmm\ yyyy\ h:mm;@"/>
    <numFmt numFmtId="166" formatCode="hh:mm;@"/>
    <numFmt numFmtId="167" formatCode="00\.00"/>
    <numFmt numFmtId="168" formatCode="0\:00\.00"/>
    <numFmt numFmtId="169" formatCode="0\.00"/>
    <numFmt numFmtId="170" formatCode="00\:00\.00"/>
  </numFmts>
  <fonts count="155" x14ac:knownFonts="1">
    <font>
      <sz val="10"/>
      <name val="Arial"/>
      <charset val="162"/>
    </font>
    <font>
      <sz val="8"/>
      <name val="Arial"/>
      <family val="2"/>
      <charset val="162"/>
    </font>
    <font>
      <sz val="10"/>
      <name val="Arial Tur"/>
      <charset val="162"/>
    </font>
    <font>
      <u/>
      <sz val="10"/>
      <color indexed="12"/>
      <name val="Arial"/>
      <family val="2"/>
      <charset val="162"/>
    </font>
    <font>
      <sz val="11"/>
      <color indexed="8"/>
      <name val="Calibri"/>
      <family val="2"/>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b/>
      <sz val="11"/>
      <color indexed="8"/>
      <name val="Calibri"/>
      <family val="2"/>
      <charset val="162"/>
    </font>
    <font>
      <sz val="11"/>
      <color indexed="10"/>
      <name val="Calibri"/>
      <family val="2"/>
      <charset val="162"/>
    </font>
    <font>
      <sz val="10"/>
      <name val="Arial"/>
      <family val="2"/>
      <charset val="162"/>
    </font>
    <font>
      <u/>
      <sz val="10"/>
      <color indexed="12"/>
      <name val="Arial"/>
      <family val="2"/>
      <charset val="162"/>
    </font>
    <font>
      <sz val="10"/>
      <name val="Cambria"/>
      <family val="1"/>
      <charset val="162"/>
    </font>
    <font>
      <b/>
      <sz val="20"/>
      <name val="Cambria"/>
      <family val="1"/>
      <charset val="162"/>
    </font>
    <font>
      <b/>
      <sz val="16"/>
      <name val="Cambria"/>
      <family val="1"/>
      <charset val="162"/>
    </font>
    <font>
      <sz val="8"/>
      <name val="Arial"/>
      <family val="2"/>
      <charset val="162"/>
    </font>
    <font>
      <b/>
      <sz val="12"/>
      <name val="Cambria"/>
      <family val="1"/>
      <charset val="162"/>
    </font>
    <font>
      <sz val="11"/>
      <name val="Cambria"/>
      <family val="1"/>
      <charset val="162"/>
    </font>
    <font>
      <b/>
      <sz val="22"/>
      <name val="Cambria"/>
      <family val="1"/>
      <charset val="162"/>
    </font>
    <font>
      <b/>
      <sz val="10"/>
      <name val="Cambria"/>
      <family val="1"/>
      <charset val="162"/>
    </font>
    <font>
      <b/>
      <sz val="11"/>
      <name val="Cambria"/>
      <family val="1"/>
      <charset val="162"/>
    </font>
    <font>
      <b/>
      <sz val="12"/>
      <color indexed="10"/>
      <name val="Cambria"/>
      <family val="1"/>
      <charset val="162"/>
    </font>
    <font>
      <sz val="10"/>
      <color indexed="56"/>
      <name val="Cambria"/>
      <family val="1"/>
      <charset val="162"/>
    </font>
    <font>
      <b/>
      <sz val="16"/>
      <color indexed="56"/>
      <name val="Cambria"/>
      <family val="1"/>
      <charset val="162"/>
    </font>
    <font>
      <b/>
      <sz val="12"/>
      <color indexed="8"/>
      <name val="Cambria"/>
      <family val="1"/>
      <charset val="162"/>
    </font>
    <font>
      <b/>
      <sz val="14"/>
      <color indexed="56"/>
      <name val="Cambria"/>
      <family val="1"/>
      <charset val="162"/>
    </font>
    <font>
      <b/>
      <sz val="13"/>
      <name val="Cambria"/>
      <family val="1"/>
      <charset val="162"/>
    </font>
    <font>
      <sz val="8"/>
      <color indexed="56"/>
      <name val="Cambria"/>
      <family val="1"/>
      <charset val="162"/>
    </font>
    <font>
      <sz val="12"/>
      <name val="Cambria"/>
      <family val="1"/>
      <charset val="162"/>
    </font>
    <font>
      <sz val="9"/>
      <name val="Cambria"/>
      <family val="1"/>
      <charset val="162"/>
    </font>
    <font>
      <b/>
      <u/>
      <sz val="11"/>
      <color indexed="10"/>
      <name val="Cambria"/>
      <family val="1"/>
      <charset val="162"/>
    </font>
    <font>
      <b/>
      <sz val="9"/>
      <color indexed="8"/>
      <name val="Cambria"/>
      <family val="1"/>
      <charset val="162"/>
    </font>
    <font>
      <b/>
      <sz val="9"/>
      <color indexed="9"/>
      <name val="Cambria"/>
      <family val="1"/>
      <charset val="162"/>
    </font>
    <font>
      <b/>
      <sz val="14"/>
      <name val="Cambria"/>
      <family val="1"/>
      <charset val="162"/>
    </font>
    <font>
      <sz val="14"/>
      <name val="Cambria"/>
      <family val="1"/>
      <charset val="162"/>
    </font>
    <font>
      <u/>
      <sz val="8.5"/>
      <color theme="10"/>
      <name val="Arial"/>
      <family val="2"/>
      <charset val="162"/>
    </font>
    <font>
      <b/>
      <sz val="10"/>
      <name val="Cambria"/>
      <family val="1"/>
      <charset val="162"/>
      <scheme val="major"/>
    </font>
    <font>
      <b/>
      <sz val="11"/>
      <color indexed="10"/>
      <name val="Cambria"/>
      <family val="1"/>
      <charset val="162"/>
      <scheme val="major"/>
    </font>
    <font>
      <b/>
      <sz val="11"/>
      <name val="Cambria"/>
      <family val="1"/>
      <charset val="162"/>
      <scheme val="major"/>
    </font>
    <font>
      <sz val="10"/>
      <name val="Cambria"/>
      <family val="1"/>
      <charset val="162"/>
      <scheme val="major"/>
    </font>
    <font>
      <sz val="10"/>
      <color theme="1"/>
      <name val="Cambria"/>
      <family val="1"/>
      <charset val="162"/>
      <scheme val="major"/>
    </font>
    <font>
      <sz val="8"/>
      <name val="Cambria"/>
      <family val="1"/>
      <charset val="162"/>
      <scheme val="major"/>
    </font>
    <font>
      <sz val="11"/>
      <name val="Cambria"/>
      <family val="1"/>
      <charset val="162"/>
      <scheme val="major"/>
    </font>
    <font>
      <sz val="11"/>
      <color rgb="FFFF0000"/>
      <name val="Cambria"/>
      <family val="1"/>
      <charset val="162"/>
      <scheme val="major"/>
    </font>
    <font>
      <b/>
      <sz val="10"/>
      <color rgb="FF002060"/>
      <name val="Cambria"/>
      <family val="1"/>
      <charset val="162"/>
      <scheme val="major"/>
    </font>
    <font>
      <b/>
      <sz val="9"/>
      <color rgb="FF002060"/>
      <name val="Cambria"/>
      <family val="1"/>
      <charset val="162"/>
      <scheme val="major"/>
    </font>
    <font>
      <sz val="15"/>
      <color theme="1"/>
      <name val="Cambria"/>
      <family val="1"/>
      <charset val="162"/>
      <scheme val="major"/>
    </font>
    <font>
      <b/>
      <sz val="15"/>
      <color indexed="10"/>
      <name val="Cambria"/>
      <family val="1"/>
      <charset val="162"/>
      <scheme val="major"/>
    </font>
    <font>
      <b/>
      <sz val="15"/>
      <name val="Cambria"/>
      <family val="1"/>
      <charset val="162"/>
      <scheme val="major"/>
    </font>
    <font>
      <sz val="12"/>
      <name val="Cambria"/>
      <family val="1"/>
      <charset val="162"/>
      <scheme val="major"/>
    </font>
    <font>
      <sz val="15"/>
      <name val="Cambria"/>
      <family val="1"/>
      <charset val="162"/>
      <scheme val="major"/>
    </font>
    <font>
      <b/>
      <sz val="14"/>
      <name val="Cambria"/>
      <family val="1"/>
      <charset val="162"/>
      <scheme val="major"/>
    </font>
    <font>
      <sz val="14"/>
      <name val="Cambria"/>
      <family val="1"/>
      <charset val="162"/>
      <scheme val="major"/>
    </font>
    <font>
      <b/>
      <sz val="12"/>
      <color indexed="8"/>
      <name val="Cambria"/>
      <family val="1"/>
      <charset val="162"/>
      <scheme val="major"/>
    </font>
    <font>
      <b/>
      <sz val="12"/>
      <name val="Cambria"/>
      <family val="1"/>
      <charset val="162"/>
      <scheme val="major"/>
    </font>
    <font>
      <b/>
      <sz val="12"/>
      <color rgb="FF002060"/>
      <name val="Cambria"/>
      <family val="1"/>
      <charset val="162"/>
    </font>
    <font>
      <sz val="12"/>
      <color rgb="FFFF0000"/>
      <name val="Cambria"/>
      <family val="1"/>
      <charset val="162"/>
    </font>
    <font>
      <sz val="11"/>
      <color indexed="8"/>
      <name val="Cambria"/>
      <family val="1"/>
      <charset val="162"/>
      <scheme val="major"/>
    </font>
    <font>
      <sz val="9"/>
      <name val="Cambria"/>
      <family val="1"/>
      <charset val="162"/>
      <scheme val="major"/>
    </font>
    <font>
      <b/>
      <sz val="9"/>
      <name val="Cambria"/>
      <family val="1"/>
      <charset val="162"/>
      <scheme val="major"/>
    </font>
    <font>
      <b/>
      <sz val="12"/>
      <color indexed="21"/>
      <name val="Cambria"/>
      <family val="1"/>
      <charset val="162"/>
      <scheme val="major"/>
    </font>
    <font>
      <b/>
      <sz val="12"/>
      <color rgb="FFFF0000"/>
      <name val="Cambria"/>
      <family val="1"/>
      <charset val="162"/>
      <scheme val="major"/>
    </font>
    <font>
      <b/>
      <sz val="11"/>
      <color indexed="21"/>
      <name val="Cambria"/>
      <family val="1"/>
      <charset val="162"/>
      <scheme val="major"/>
    </font>
    <font>
      <b/>
      <sz val="14"/>
      <color rgb="FFFF0000"/>
      <name val="Cambria"/>
      <family val="1"/>
      <charset val="162"/>
      <scheme val="major"/>
    </font>
    <font>
      <b/>
      <sz val="16"/>
      <color rgb="FFFF0000"/>
      <name val="Cambria"/>
      <family val="1"/>
      <charset val="162"/>
      <scheme val="major"/>
    </font>
    <font>
      <b/>
      <sz val="10"/>
      <color rgb="FFFF0000"/>
      <name val="Cambria"/>
      <family val="1"/>
      <charset val="162"/>
    </font>
    <font>
      <b/>
      <sz val="14"/>
      <color rgb="FF002060"/>
      <name val="Cambria"/>
      <family val="1"/>
      <charset val="162"/>
      <scheme val="major"/>
    </font>
    <font>
      <sz val="10"/>
      <color indexed="8"/>
      <name val="Cambria"/>
      <family val="1"/>
      <charset val="162"/>
      <scheme val="major"/>
    </font>
    <font>
      <b/>
      <sz val="10"/>
      <color theme="1"/>
      <name val="Cambria"/>
      <family val="1"/>
      <charset val="162"/>
      <scheme val="major"/>
    </font>
    <font>
      <b/>
      <sz val="9"/>
      <color theme="1"/>
      <name val="Cambria"/>
      <family val="1"/>
      <charset val="162"/>
      <scheme val="major"/>
    </font>
    <font>
      <sz val="9"/>
      <color indexed="8"/>
      <name val="Cambria"/>
      <family val="1"/>
      <charset val="162"/>
      <scheme val="major"/>
    </font>
    <font>
      <sz val="10"/>
      <color theme="1"/>
      <name val="Arial"/>
      <family val="2"/>
      <charset val="162"/>
    </font>
    <font>
      <sz val="9"/>
      <color theme="1"/>
      <name val="Calibri"/>
      <family val="2"/>
      <charset val="162"/>
    </font>
    <font>
      <sz val="9"/>
      <color theme="1"/>
      <name val="Cambria"/>
      <family val="1"/>
      <charset val="162"/>
      <scheme val="major"/>
    </font>
    <font>
      <sz val="8"/>
      <color rgb="FFFF0000"/>
      <name val="Cambria"/>
      <family val="1"/>
      <charset val="162"/>
      <scheme val="major"/>
    </font>
    <font>
      <sz val="8"/>
      <color rgb="FFFF0000"/>
      <name val="Arial"/>
      <family val="2"/>
      <charset val="162"/>
    </font>
    <font>
      <b/>
      <sz val="12"/>
      <color theme="1"/>
      <name val="Cambria"/>
      <family val="1"/>
      <charset val="162"/>
    </font>
    <font>
      <b/>
      <sz val="10"/>
      <color rgb="FFFF0000"/>
      <name val="Cambria"/>
      <family val="1"/>
      <charset val="162"/>
      <scheme val="major"/>
    </font>
    <font>
      <b/>
      <sz val="11"/>
      <color theme="1"/>
      <name val="Cambria"/>
      <family val="1"/>
      <charset val="162"/>
    </font>
    <font>
      <b/>
      <sz val="10"/>
      <color theme="1"/>
      <name val="Cambria"/>
      <family val="1"/>
      <charset val="162"/>
    </font>
    <font>
      <sz val="10"/>
      <color theme="1"/>
      <name val="Cambria"/>
      <family val="1"/>
      <charset val="162"/>
    </font>
    <font>
      <b/>
      <sz val="12"/>
      <color rgb="FFFF0000"/>
      <name val="Cambria"/>
      <family val="1"/>
      <charset val="162"/>
    </font>
    <font>
      <sz val="16"/>
      <color rgb="FFFF0000"/>
      <name val="Cambria"/>
      <family val="1"/>
      <charset val="162"/>
      <scheme val="major"/>
    </font>
    <font>
      <sz val="12"/>
      <color theme="1"/>
      <name val="Cambria"/>
      <family val="1"/>
      <charset val="162"/>
      <scheme val="major"/>
    </font>
    <font>
      <sz val="10"/>
      <color rgb="FFFF0000"/>
      <name val="Cambria"/>
      <family val="1"/>
      <charset val="162"/>
    </font>
    <font>
      <b/>
      <sz val="12"/>
      <color indexed="10"/>
      <name val="Cambria"/>
      <family val="1"/>
      <charset val="162"/>
      <scheme val="major"/>
    </font>
    <font>
      <b/>
      <sz val="15"/>
      <color rgb="FFFF0000"/>
      <name val="Cambria"/>
      <family val="1"/>
      <charset val="162"/>
      <scheme val="major"/>
    </font>
    <font>
      <b/>
      <sz val="14"/>
      <color theme="1"/>
      <name val="Cambria"/>
      <family val="1"/>
      <charset val="162"/>
      <scheme val="major"/>
    </font>
    <font>
      <sz val="20"/>
      <name val="Cambria"/>
      <family val="1"/>
      <charset val="162"/>
      <scheme val="major"/>
    </font>
    <font>
      <b/>
      <sz val="9"/>
      <color rgb="FF002060"/>
      <name val="Cambria"/>
      <family val="1"/>
      <charset val="162"/>
    </font>
    <font>
      <sz val="20"/>
      <color rgb="FFFF0000"/>
      <name val="Cambria"/>
      <family val="1"/>
      <charset val="162"/>
      <scheme val="major"/>
    </font>
    <font>
      <b/>
      <sz val="20"/>
      <color theme="1"/>
      <name val="Cambria"/>
      <family val="1"/>
      <charset val="162"/>
    </font>
    <font>
      <b/>
      <sz val="12"/>
      <color rgb="FF0070C0"/>
      <name val="Cambria"/>
      <family val="1"/>
      <charset val="162"/>
    </font>
    <font>
      <b/>
      <sz val="22"/>
      <color rgb="FF0070C0"/>
      <name val="Cambria"/>
      <family val="1"/>
      <charset val="162"/>
    </font>
    <font>
      <b/>
      <sz val="14"/>
      <color rgb="FF002060"/>
      <name val="Cambria"/>
      <family val="1"/>
      <charset val="162"/>
    </font>
    <font>
      <b/>
      <sz val="20"/>
      <color rgb="FFFF0000"/>
      <name val="Cambria"/>
      <family val="1"/>
      <charset val="162"/>
      <scheme val="major"/>
    </font>
    <font>
      <b/>
      <sz val="16"/>
      <color indexed="8"/>
      <name val="Cambria"/>
      <family val="1"/>
      <charset val="162"/>
      <scheme val="major"/>
    </font>
    <font>
      <b/>
      <sz val="20"/>
      <name val="Cambria"/>
      <family val="1"/>
      <charset val="162"/>
      <scheme val="major"/>
    </font>
    <font>
      <b/>
      <sz val="13"/>
      <color theme="1"/>
      <name val="Cambria"/>
      <family val="1"/>
      <charset val="162"/>
      <scheme val="major"/>
    </font>
    <font>
      <b/>
      <sz val="14"/>
      <color indexed="56"/>
      <name val="Cambria"/>
      <family val="1"/>
      <charset val="162"/>
      <scheme val="major"/>
    </font>
    <font>
      <b/>
      <u/>
      <sz val="12"/>
      <color rgb="FFFF0000"/>
      <name val="Cambria"/>
      <family val="1"/>
      <charset val="162"/>
      <scheme val="major"/>
    </font>
    <font>
      <b/>
      <sz val="10"/>
      <color rgb="FF002060"/>
      <name val="Cambria"/>
      <family val="1"/>
      <charset val="162"/>
    </font>
    <font>
      <b/>
      <u/>
      <sz val="12"/>
      <color rgb="FFFF0000"/>
      <name val="Arial"/>
      <family val="2"/>
      <charset val="162"/>
    </font>
    <font>
      <b/>
      <sz val="18"/>
      <color rgb="FF002060"/>
      <name val="Cambria"/>
      <family val="1"/>
      <charset val="162"/>
      <scheme val="major"/>
    </font>
    <font>
      <b/>
      <sz val="12"/>
      <color rgb="FF002060"/>
      <name val="Cambria"/>
      <family val="1"/>
      <charset val="162"/>
      <scheme val="major"/>
    </font>
    <font>
      <b/>
      <sz val="16"/>
      <name val="Cambria"/>
      <family val="1"/>
      <charset val="162"/>
      <scheme val="major"/>
    </font>
    <font>
      <b/>
      <sz val="16"/>
      <color indexed="56"/>
      <name val="Cambria"/>
      <family val="1"/>
      <charset val="162"/>
      <scheme val="major"/>
    </font>
    <font>
      <b/>
      <u/>
      <sz val="15"/>
      <color rgb="FFFF0000"/>
      <name val="Cambria"/>
      <family val="1"/>
      <charset val="162"/>
      <scheme val="major"/>
    </font>
    <font>
      <b/>
      <sz val="15"/>
      <color indexed="8"/>
      <name val="Cambria"/>
      <family val="1"/>
      <charset val="162"/>
      <scheme val="major"/>
    </font>
    <font>
      <b/>
      <sz val="16"/>
      <color rgb="FF002060"/>
      <name val="Cambria"/>
      <family val="1"/>
      <charset val="162"/>
      <scheme val="major"/>
    </font>
    <font>
      <sz val="12"/>
      <color rgb="FFFF0000"/>
      <name val="Cambria"/>
      <family val="1"/>
      <charset val="162"/>
      <scheme val="major"/>
    </font>
    <font>
      <b/>
      <sz val="18"/>
      <color theme="1"/>
      <name val="Cambria"/>
      <family val="1"/>
      <charset val="162"/>
      <scheme val="major"/>
    </font>
    <font>
      <b/>
      <sz val="24"/>
      <color indexed="56"/>
      <name val="Cambria"/>
      <family val="1"/>
      <charset val="162"/>
      <scheme val="major"/>
    </font>
    <font>
      <b/>
      <sz val="35"/>
      <name val="Cambria"/>
      <family val="1"/>
      <charset val="162"/>
      <scheme val="major"/>
    </font>
    <font>
      <b/>
      <sz val="24"/>
      <name val="Cambria"/>
      <family val="1"/>
      <charset val="162"/>
      <scheme val="major"/>
    </font>
    <font>
      <b/>
      <sz val="24"/>
      <color rgb="FFFF0000"/>
      <name val="Cambria"/>
      <family val="1"/>
      <charset val="162"/>
      <scheme val="major"/>
    </font>
    <font>
      <b/>
      <sz val="22"/>
      <color rgb="FF002060"/>
      <name val="Cambria"/>
      <family val="1"/>
      <charset val="162"/>
      <scheme val="major"/>
    </font>
    <font>
      <b/>
      <sz val="14"/>
      <color indexed="10"/>
      <name val="Cambria"/>
      <family val="1"/>
      <charset val="162"/>
      <scheme val="major"/>
    </font>
    <font>
      <b/>
      <u/>
      <sz val="16"/>
      <color rgb="FFFF0000"/>
      <name val="Cambria"/>
      <family val="1"/>
      <charset val="162"/>
      <scheme val="major"/>
    </font>
    <font>
      <b/>
      <sz val="16"/>
      <color indexed="10"/>
      <name val="Cambria"/>
      <family val="1"/>
      <charset val="162"/>
      <scheme val="major"/>
    </font>
    <font>
      <b/>
      <sz val="18"/>
      <name val="Cambria"/>
      <family val="1"/>
      <charset val="162"/>
      <scheme val="major"/>
    </font>
    <font>
      <b/>
      <u/>
      <sz val="18"/>
      <color rgb="FFFF0000"/>
      <name val="Cambria"/>
      <family val="1"/>
      <charset val="162"/>
      <scheme val="major"/>
    </font>
    <font>
      <b/>
      <sz val="18"/>
      <color indexed="10"/>
      <name val="Cambria"/>
      <family val="1"/>
      <charset val="162"/>
      <scheme val="major"/>
    </font>
    <font>
      <sz val="16"/>
      <name val="Cambria"/>
      <family val="1"/>
      <charset val="162"/>
      <scheme val="major"/>
    </font>
    <font>
      <b/>
      <sz val="20"/>
      <color theme="1"/>
      <name val="Cambria"/>
      <family val="1"/>
      <charset val="162"/>
      <scheme val="major"/>
    </font>
    <font>
      <b/>
      <sz val="22"/>
      <color theme="1"/>
      <name val="Cambria"/>
      <family val="1"/>
      <charset val="162"/>
      <scheme val="major"/>
    </font>
    <font>
      <b/>
      <u/>
      <sz val="18"/>
      <color rgb="FFFF0000"/>
      <name val="Arial"/>
      <family val="2"/>
      <charset val="162"/>
    </font>
    <font>
      <b/>
      <sz val="18"/>
      <color indexed="10"/>
      <name val="Cambria"/>
      <family val="1"/>
      <charset val="162"/>
    </font>
    <font>
      <b/>
      <sz val="16"/>
      <color rgb="FFFF0000"/>
      <name val="Cambria"/>
      <family val="1"/>
      <charset val="162"/>
    </font>
    <font>
      <b/>
      <sz val="18"/>
      <name val="Cambria"/>
      <family val="1"/>
      <charset val="162"/>
    </font>
    <font>
      <b/>
      <sz val="18"/>
      <color rgb="FFFF0000"/>
      <name val="Cambria"/>
      <family val="1"/>
      <charset val="162"/>
    </font>
    <font>
      <b/>
      <sz val="36"/>
      <name val="Cambria"/>
      <family val="1"/>
      <charset val="162"/>
      <scheme val="major"/>
    </font>
    <font>
      <b/>
      <u/>
      <sz val="36"/>
      <color rgb="FFFF0000"/>
      <name val="Cambria"/>
      <family val="1"/>
      <charset val="162"/>
      <scheme val="major"/>
    </font>
    <font>
      <b/>
      <sz val="36"/>
      <color indexed="10"/>
      <name val="Cambria"/>
      <family val="1"/>
      <charset val="162"/>
      <scheme val="major"/>
    </font>
    <font>
      <b/>
      <sz val="18"/>
      <color rgb="FFFF0000"/>
      <name val="Cambria"/>
      <family val="1"/>
      <charset val="162"/>
      <scheme val="major"/>
    </font>
    <font>
      <b/>
      <sz val="28"/>
      <color rgb="FFFF0000"/>
      <name val="Cambria"/>
      <family val="1"/>
      <charset val="162"/>
      <scheme val="major"/>
    </font>
    <font>
      <b/>
      <sz val="26"/>
      <color rgb="FF002060"/>
      <name val="Cambria"/>
      <family val="1"/>
      <charset val="162"/>
      <scheme val="major"/>
    </font>
    <font>
      <sz val="22"/>
      <color theme="1"/>
      <name val="Cambria"/>
      <family val="1"/>
      <charset val="162"/>
      <scheme val="major"/>
    </font>
    <font>
      <b/>
      <sz val="36"/>
      <color theme="1"/>
      <name val="Cambria"/>
      <family val="1"/>
      <charset val="162"/>
      <scheme val="major"/>
    </font>
    <font>
      <sz val="28"/>
      <name val="Cambria"/>
      <family val="1"/>
      <charset val="162"/>
      <scheme val="major"/>
    </font>
    <font>
      <b/>
      <sz val="16"/>
      <color theme="1"/>
      <name val="Cambria"/>
      <family val="1"/>
      <charset val="162"/>
    </font>
    <font>
      <b/>
      <sz val="20"/>
      <color rgb="FFFF0000"/>
      <name val="Cambria"/>
      <family val="1"/>
      <charset val="162"/>
    </font>
    <font>
      <sz val="14"/>
      <color theme="1"/>
      <name val="Cambria"/>
      <family val="1"/>
      <charset val="162"/>
      <scheme val="major"/>
    </font>
    <font>
      <sz val="16"/>
      <name val="Cambria"/>
      <family val="1"/>
      <charset val="16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9"/>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31"/>
        <bgColor indexed="64"/>
      </patternFill>
    </fill>
    <fill>
      <patternFill patternType="solid">
        <fgColor rgb="FFFFFFCC"/>
        <bgColor indexed="64"/>
      </patternFill>
    </fill>
    <fill>
      <patternFill patternType="solid">
        <fgColor theme="0"/>
        <bgColor indexed="64"/>
      </patternFill>
    </fill>
    <fill>
      <patternFill patternType="solid">
        <fgColor rgb="FFD9F1FF"/>
        <bgColor indexed="64"/>
      </patternFill>
    </fill>
    <fill>
      <patternFill patternType="solid">
        <fgColor rgb="FFFEF6F0"/>
        <bgColor indexed="64"/>
      </patternFill>
    </fill>
    <fill>
      <patternFill patternType="solid">
        <fgColor rgb="FFE7F6FF"/>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2F2F6"/>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FF00"/>
        <bgColor indexed="64"/>
      </patternFill>
    </fill>
  </fills>
  <borders count="41">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dashDot">
        <color indexed="64"/>
      </top>
      <bottom/>
      <diagonal/>
    </border>
    <border>
      <left style="thin">
        <color indexed="64"/>
      </left>
      <right style="thin">
        <color indexed="64"/>
      </right>
      <top style="thin">
        <color indexed="64"/>
      </top>
      <bottom style="thin">
        <color indexed="64"/>
      </bottom>
      <diagonal/>
    </border>
    <border>
      <left/>
      <right/>
      <top/>
      <bottom style="dashDot">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ashDotDot">
        <color indexed="64"/>
      </top>
      <bottom style="dashDotDot">
        <color indexed="64"/>
      </bottom>
      <diagonal/>
    </border>
    <border>
      <left/>
      <right style="thin">
        <color indexed="64"/>
      </right>
      <top style="dashDotDot">
        <color indexed="64"/>
      </top>
      <bottom style="dashDotDot">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style="dashDotDot">
        <color indexed="64"/>
      </left>
      <right/>
      <top style="dashDotDot">
        <color indexed="64"/>
      </top>
      <bottom style="dashDotDot">
        <color indexed="64"/>
      </bottom>
      <diagonal/>
    </border>
    <border>
      <left style="thin">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style="thin">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Dot">
        <color indexed="64"/>
      </top>
      <bottom style="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7">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16" borderId="5" applyNumberFormat="0" applyAlignment="0" applyProtection="0"/>
    <xf numFmtId="0" fontId="13" fillId="7" borderId="6" applyNumberFormat="0" applyAlignment="0" applyProtection="0"/>
    <xf numFmtId="0" fontId="14" fillId="16" borderId="6" applyNumberFormat="0" applyAlignment="0" applyProtection="0"/>
    <xf numFmtId="0" fontId="15" fillId="17" borderId="7" applyNumberFormat="0" applyAlignment="0" applyProtection="0"/>
    <xf numFmtId="0" fontId="16" fillId="4" borderId="0" applyNumberFormat="0" applyBorder="0" applyAlignment="0" applyProtection="0"/>
    <xf numFmtId="0" fontId="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applyNumberFormat="0" applyFill="0" applyBorder="0" applyAlignment="0" applyProtection="0"/>
    <xf numFmtId="0" fontId="17" fillId="3" borderId="0" applyNumberFormat="0" applyBorder="0" applyAlignment="0" applyProtection="0"/>
    <xf numFmtId="0" fontId="21" fillId="0" borderId="0"/>
    <xf numFmtId="0" fontId="2" fillId="18" borderId="8" applyNumberFormat="0" applyFont="0" applyAlignment="0" applyProtection="0"/>
    <xf numFmtId="0" fontId="18" fillId="19" borderId="0" applyNumberFormat="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3" borderId="0" applyNumberFormat="0" applyBorder="0" applyAlignment="0" applyProtection="0"/>
  </cellStyleXfs>
  <cellXfs count="515">
    <xf numFmtId="0" fontId="0" fillId="0" borderId="0" xfId="0"/>
    <xf numFmtId="0" fontId="23" fillId="0" borderId="0" xfId="0" applyFont="1"/>
    <xf numFmtId="0" fontId="21" fillId="0" borderId="0" xfId="0" applyFont="1"/>
    <xf numFmtId="0" fontId="30" fillId="0" borderId="0" xfId="36" applyFont="1" applyAlignment="1" applyProtection="1">
      <alignment wrapText="1"/>
      <protection locked="0"/>
    </xf>
    <xf numFmtId="0" fontId="30" fillId="0" borderId="0" xfId="36" applyFont="1" applyAlignment="1" applyProtection="1">
      <alignment vertical="center" wrapText="1"/>
      <protection locked="0"/>
    </xf>
    <xf numFmtId="0" fontId="30" fillId="24" borderId="0" xfId="36" applyFont="1" applyFill="1" applyBorder="1" applyAlignment="1" applyProtection="1">
      <alignment horizontal="left" vertical="center" wrapText="1"/>
      <protection locked="0"/>
    </xf>
    <xf numFmtId="0" fontId="31" fillId="24" borderId="0" xfId="36" applyFont="1" applyFill="1" applyBorder="1" applyAlignment="1" applyProtection="1">
      <alignment vertical="center" wrapText="1"/>
      <protection locked="0"/>
    </xf>
    <xf numFmtId="0" fontId="30" fillId="24" borderId="0" xfId="36" applyFont="1" applyFill="1" applyBorder="1" applyAlignment="1" applyProtection="1">
      <alignment wrapText="1"/>
      <protection locked="0"/>
    </xf>
    <xf numFmtId="0" fontId="30" fillId="24" borderId="0" xfId="36" applyFont="1" applyFill="1" applyBorder="1" applyAlignment="1" applyProtection="1">
      <alignment horizontal="left" wrapText="1"/>
      <protection locked="0"/>
    </xf>
    <xf numFmtId="14" fontId="30" fillId="24" borderId="0" xfId="36" applyNumberFormat="1" applyFont="1" applyFill="1" applyBorder="1" applyAlignment="1" applyProtection="1">
      <alignment horizontal="left" vertical="center" wrapText="1"/>
      <protection locked="0"/>
    </xf>
    <xf numFmtId="0" fontId="47" fillId="0" borderId="0" xfId="36" applyFont="1" applyAlignment="1" applyProtection="1">
      <alignment wrapText="1"/>
      <protection locked="0"/>
    </xf>
    <xf numFmtId="0" fontId="48" fillId="25" borderId="10" xfId="36" applyFont="1" applyFill="1" applyBorder="1" applyAlignment="1" applyProtection="1">
      <alignment vertical="center" wrapText="1"/>
      <protection locked="0"/>
    </xf>
    <xf numFmtId="0" fontId="47" fillId="0" borderId="0" xfId="36" applyFont="1" applyAlignment="1" applyProtection="1">
      <alignment vertical="center" wrapText="1"/>
      <protection locked="0"/>
    </xf>
    <xf numFmtId="0" fontId="47" fillId="24" borderId="0" xfId="36" applyFont="1" applyFill="1" applyBorder="1" applyAlignment="1" applyProtection="1">
      <alignment horizontal="left" vertical="center" wrapText="1"/>
      <protection locked="0"/>
    </xf>
    <xf numFmtId="0" fontId="49" fillId="24" borderId="0" xfId="36" applyFont="1" applyFill="1" applyBorder="1" applyAlignment="1" applyProtection="1">
      <alignment vertical="center" wrapText="1"/>
      <protection locked="0"/>
    </xf>
    <xf numFmtId="0" fontId="47" fillId="24" borderId="0" xfId="36" applyFont="1" applyFill="1" applyBorder="1" applyAlignment="1" applyProtection="1">
      <alignment wrapText="1"/>
      <protection locked="0"/>
    </xf>
    <xf numFmtId="0" fontId="47" fillId="24" borderId="0" xfId="36" applyFont="1" applyFill="1" applyBorder="1" applyAlignment="1" applyProtection="1">
      <alignment horizontal="left" wrapText="1"/>
      <protection locked="0"/>
    </xf>
    <xf numFmtId="14" fontId="47" fillId="24" borderId="0" xfId="36" applyNumberFormat="1" applyFont="1" applyFill="1" applyBorder="1" applyAlignment="1" applyProtection="1">
      <alignment horizontal="left" vertical="center" wrapText="1"/>
      <protection locked="0"/>
    </xf>
    <xf numFmtId="0" fontId="49" fillId="24" borderId="0" xfId="36" applyNumberFormat="1" applyFont="1" applyFill="1" applyBorder="1" applyAlignment="1" applyProtection="1">
      <alignment horizontal="right" vertical="center" wrapText="1"/>
      <protection locked="0"/>
    </xf>
    <xf numFmtId="0" fontId="50" fillId="0" borderId="0" xfId="36" applyFont="1" applyFill="1" applyAlignment="1">
      <alignment vertical="center"/>
    </xf>
    <xf numFmtId="0" fontId="50" fillId="0" borderId="0" xfId="36" applyFont="1" applyFill="1" applyAlignment="1">
      <alignment horizontal="center" vertical="center"/>
    </xf>
    <xf numFmtId="0" fontId="50" fillId="0" borderId="0" xfId="36" applyFont="1" applyFill="1"/>
    <xf numFmtId="0" fontId="50" fillId="0" borderId="11" xfId="36" applyFont="1" applyFill="1" applyBorder="1" applyAlignment="1">
      <alignment horizontal="center" vertical="center"/>
    </xf>
    <xf numFmtId="0" fontId="52" fillId="0" borderId="0" xfId="36" applyFont="1" applyFill="1" applyAlignment="1">
      <alignment vertical="center"/>
    </xf>
    <xf numFmtId="0" fontId="53" fillId="0" borderId="11" xfId="36" applyFont="1" applyFill="1" applyBorder="1" applyAlignment="1">
      <alignment horizontal="center" vertical="center"/>
    </xf>
    <xf numFmtId="0" fontId="54" fillId="0" borderId="11" xfId="36" applyFont="1" applyFill="1" applyBorder="1" applyAlignment="1">
      <alignment horizontal="center" vertical="center"/>
    </xf>
    <xf numFmtId="1" fontId="53" fillId="0" borderId="11" xfId="36" applyNumberFormat="1" applyFont="1" applyFill="1" applyBorder="1" applyAlignment="1">
      <alignment horizontal="center" vertical="center"/>
    </xf>
    <xf numFmtId="14" fontId="53" fillId="0" borderId="11" xfId="36" applyNumberFormat="1" applyFont="1" applyFill="1" applyBorder="1" applyAlignment="1">
      <alignment horizontal="center" vertical="center"/>
    </xf>
    <xf numFmtId="0" fontId="50" fillId="0" borderId="0" xfId="36" applyFont="1" applyFill="1" applyAlignment="1">
      <alignment horizontal="center"/>
    </xf>
    <xf numFmtId="0" fontId="47" fillId="0" borderId="0" xfId="36" applyFont="1" applyFill="1" applyAlignment="1">
      <alignment horizontal="center"/>
    </xf>
    <xf numFmtId="14" fontId="50" fillId="0" borderId="0" xfId="36" applyNumberFormat="1" applyFont="1" applyFill="1"/>
    <xf numFmtId="0" fontId="50" fillId="0" borderId="0" xfId="36" applyFont="1" applyFill="1" applyBorder="1" applyAlignment="1"/>
    <xf numFmtId="0" fontId="50" fillId="0" borderId="0" xfId="36" applyFont="1" applyFill="1" applyAlignment="1"/>
    <xf numFmtId="2" fontId="50" fillId="0" borderId="0" xfId="36" applyNumberFormat="1" applyFont="1" applyFill="1" applyBorder="1" applyAlignment="1">
      <alignment horizontal="center"/>
    </xf>
    <xf numFmtId="0" fontId="49" fillId="29" borderId="12" xfId="36" applyFont="1" applyFill="1" applyBorder="1" applyAlignment="1" applyProtection="1">
      <alignment vertical="center" wrapText="1"/>
      <protection locked="0"/>
    </xf>
    <xf numFmtId="14" fontId="49" fillId="29" borderId="12" xfId="36" applyNumberFormat="1" applyFont="1" applyFill="1" applyBorder="1" applyAlignment="1" applyProtection="1">
      <alignment vertical="center" wrapText="1"/>
      <protection locked="0"/>
    </xf>
    <xf numFmtId="0" fontId="23" fillId="0" borderId="0" xfId="0" applyFont="1" applyAlignment="1">
      <alignment vertical="center"/>
    </xf>
    <xf numFmtId="0" fontId="50" fillId="0" borderId="0" xfId="36" applyFont="1" applyFill="1" applyBorder="1" applyAlignment="1">
      <alignment horizontal="center" vertical="center"/>
    </xf>
    <xf numFmtId="14" fontId="50" fillId="0" borderId="0" xfId="36" applyNumberFormat="1" applyFont="1" applyFill="1" applyBorder="1" applyAlignment="1">
      <alignment horizontal="center" vertical="center"/>
    </xf>
    <xf numFmtId="0" fontId="51" fillId="0" borderId="0" xfId="36" applyFont="1" applyFill="1" applyBorder="1" applyAlignment="1">
      <alignment horizontal="center" vertical="center" wrapText="1"/>
    </xf>
    <xf numFmtId="167" fontId="50" fillId="0" borderId="0" xfId="36" applyNumberFormat="1" applyFont="1" applyFill="1" applyBorder="1" applyAlignment="1">
      <alignment horizontal="center" vertical="center"/>
    </xf>
    <xf numFmtId="1" fontId="50" fillId="0" borderId="0" xfId="36" applyNumberFormat="1" applyFont="1" applyFill="1" applyBorder="1" applyAlignment="1">
      <alignment horizontal="center" vertical="center"/>
    </xf>
    <xf numFmtId="0" fontId="53" fillId="0" borderId="0" xfId="36" applyFont="1" applyFill="1" applyBorder="1" applyAlignment="1">
      <alignment horizontal="center" vertical="center"/>
    </xf>
    <xf numFmtId="0" fontId="54" fillId="0" borderId="0" xfId="36" applyFont="1" applyFill="1" applyBorder="1" applyAlignment="1">
      <alignment horizontal="center" vertical="center"/>
    </xf>
    <xf numFmtId="1" fontId="53" fillId="0" borderId="0" xfId="36" applyNumberFormat="1" applyFont="1" applyFill="1" applyBorder="1" applyAlignment="1">
      <alignment horizontal="center" vertical="center"/>
    </xf>
    <xf numFmtId="14" fontId="53" fillId="0" borderId="0" xfId="36" applyNumberFormat="1" applyFont="1" applyFill="1" applyBorder="1" applyAlignment="1">
      <alignment horizontal="center" vertical="center"/>
    </xf>
    <xf numFmtId="167" fontId="53" fillId="0" borderId="0" xfId="36" applyNumberFormat="1" applyFont="1" applyFill="1" applyBorder="1" applyAlignment="1">
      <alignment horizontal="center" vertical="center"/>
    </xf>
    <xf numFmtId="0" fontId="50" fillId="0" borderId="0" xfId="36" applyFont="1" applyFill="1" applyAlignment="1">
      <alignment horizontal="left"/>
    </xf>
    <xf numFmtId="0" fontId="55" fillId="29" borderId="11" xfId="36" applyFont="1" applyFill="1" applyBorder="1" applyAlignment="1">
      <alignment horizontal="center" vertical="center" wrapText="1"/>
    </xf>
    <xf numFmtId="14" fontId="55" fillId="29" borderId="11" xfId="36" applyNumberFormat="1" applyFont="1" applyFill="1" applyBorder="1" applyAlignment="1">
      <alignment horizontal="center" vertical="center" wrapText="1"/>
    </xf>
    <xf numFmtId="0" fontId="55" fillId="29" borderId="11" xfId="36" applyNumberFormat="1" applyFont="1" applyFill="1" applyBorder="1" applyAlignment="1">
      <alignment horizontal="center" vertical="center" wrapText="1"/>
    </xf>
    <xf numFmtId="0" fontId="56" fillId="29" borderId="11" xfId="36" applyFont="1" applyFill="1" applyBorder="1" applyAlignment="1">
      <alignment horizontal="center" vertical="center" wrapText="1"/>
    </xf>
    <xf numFmtId="0" fontId="53" fillId="0" borderId="11" xfId="36" applyNumberFormat="1" applyFont="1" applyFill="1" applyBorder="1" applyAlignment="1">
      <alignment horizontal="left" vertical="center" wrapText="1"/>
    </xf>
    <xf numFmtId="167" fontId="50" fillId="0" borderId="0" xfId="36" applyNumberFormat="1" applyFont="1" applyFill="1" applyBorder="1" applyAlignment="1">
      <alignment horizontal="center" vertical="center" wrapText="1"/>
    </xf>
    <xf numFmtId="0" fontId="50" fillId="0" borderId="0" xfId="36" applyFont="1" applyFill="1" applyAlignment="1">
      <alignment horizontal="left" wrapText="1"/>
    </xf>
    <xf numFmtId="0" fontId="50" fillId="0" borderId="0" xfId="36" applyFont="1" applyFill="1" applyAlignment="1">
      <alignment wrapText="1"/>
    </xf>
    <xf numFmtId="0" fontId="53" fillId="0" borderId="0" xfId="36" applyNumberFormat="1" applyFont="1" applyFill="1" applyBorder="1" applyAlignment="1">
      <alignment horizontal="left" vertical="center" wrapText="1"/>
    </xf>
    <xf numFmtId="0" fontId="50" fillId="0" borderId="0" xfId="36" applyNumberFormat="1" applyFont="1" applyFill="1" applyBorder="1" applyAlignment="1">
      <alignment horizontal="center" wrapText="1"/>
    </xf>
    <xf numFmtId="0" fontId="50" fillId="0" borderId="0" xfId="36" applyNumberFormat="1" applyFont="1" applyFill="1" applyBorder="1" applyAlignment="1">
      <alignment horizontal="left" wrapText="1"/>
    </xf>
    <xf numFmtId="0" fontId="50" fillId="0" borderId="0" xfId="36" applyNumberFormat="1" applyFont="1" applyFill="1" applyAlignment="1">
      <alignment horizontal="center" wrapText="1"/>
    </xf>
    <xf numFmtId="0" fontId="50" fillId="0" borderId="0" xfId="36" applyFont="1" applyFill="1" applyBorder="1" applyAlignment="1">
      <alignment horizontal="center" vertical="center" wrapText="1"/>
    </xf>
    <xf numFmtId="0" fontId="50" fillId="0" borderId="0" xfId="36" applyFont="1" applyFill="1" applyBorder="1" applyAlignment="1">
      <alignment wrapText="1"/>
    </xf>
    <xf numFmtId="0" fontId="47" fillId="0" borderId="0" xfId="36" applyFont="1" applyFill="1"/>
    <xf numFmtId="14" fontId="57" fillId="0" borderId="11" xfId="36" applyNumberFormat="1" applyFont="1" applyFill="1" applyBorder="1" applyAlignment="1">
      <alignment horizontal="center" vertical="center" wrapText="1"/>
    </xf>
    <xf numFmtId="0" fontId="57" fillId="0" borderId="11" xfId="36" applyFont="1" applyFill="1" applyBorder="1" applyAlignment="1">
      <alignment horizontal="center" vertical="center" wrapText="1"/>
    </xf>
    <xf numFmtId="14" fontId="47" fillId="0" borderId="0" xfId="36" applyNumberFormat="1" applyFont="1" applyFill="1" applyAlignment="1">
      <alignment horizontal="center"/>
    </xf>
    <xf numFmtId="49" fontId="47" fillId="0" borderId="0" xfId="36" applyNumberFormat="1" applyFont="1" applyFill="1" applyAlignment="1">
      <alignment horizontal="center"/>
    </xf>
    <xf numFmtId="0" fontId="49" fillId="0" borderId="0" xfId="36" applyFont="1" applyFill="1" applyAlignment="1">
      <alignment horizontal="center"/>
    </xf>
    <xf numFmtId="0" fontId="47" fillId="30" borderId="0" xfId="36" applyFont="1" applyFill="1" applyBorder="1" applyAlignment="1" applyProtection="1">
      <alignment horizontal="left" vertical="center" wrapText="1"/>
      <protection locked="0"/>
    </xf>
    <xf numFmtId="14" fontId="47" fillId="30" borderId="0" xfId="36" applyNumberFormat="1" applyFont="1" applyFill="1" applyBorder="1" applyAlignment="1" applyProtection="1">
      <alignment horizontal="left" vertical="center" wrapText="1"/>
      <protection locked="0"/>
    </xf>
    <xf numFmtId="0" fontId="49" fillId="30" borderId="0" xfId="36" applyFont="1" applyFill="1" applyBorder="1" applyAlignment="1" applyProtection="1">
      <alignment horizontal="center" vertical="center" wrapText="1"/>
      <protection locked="0"/>
    </xf>
    <xf numFmtId="0" fontId="47" fillId="30" borderId="0" xfId="36" applyFont="1" applyFill="1" applyBorder="1" applyAlignment="1" applyProtection="1">
      <alignment horizontal="center" wrapText="1"/>
      <protection locked="0"/>
    </xf>
    <xf numFmtId="0" fontId="47" fillId="30" borderId="0" xfId="36" applyFont="1" applyFill="1" applyBorder="1" applyAlignment="1" applyProtection="1">
      <alignment horizontal="left" wrapText="1"/>
      <protection locked="0"/>
    </xf>
    <xf numFmtId="0" fontId="47" fillId="30" borderId="0" xfId="36" applyFont="1" applyFill="1" applyAlignment="1" applyProtection="1">
      <alignment wrapText="1"/>
      <protection locked="0"/>
    </xf>
    <xf numFmtId="1" fontId="57" fillId="0" borderId="11" xfId="36" applyNumberFormat="1" applyFont="1" applyFill="1" applyBorder="1" applyAlignment="1">
      <alignment horizontal="center" vertical="center" wrapText="1"/>
    </xf>
    <xf numFmtId="0" fontId="58" fillId="29" borderId="10" xfId="36" applyFont="1" applyFill="1" applyBorder="1" applyAlignment="1" applyProtection="1">
      <alignment vertical="center" wrapText="1"/>
      <protection locked="0"/>
    </xf>
    <xf numFmtId="0" fontId="59" fillId="29" borderId="10" xfId="36" applyFont="1" applyFill="1" applyBorder="1" applyAlignment="1" applyProtection="1">
      <alignment vertical="center" wrapText="1"/>
      <protection locked="0"/>
    </xf>
    <xf numFmtId="0" fontId="59" fillId="0" borderId="0" xfId="36" applyFont="1" applyAlignment="1" applyProtection="1">
      <alignment vertical="center" wrapText="1"/>
      <protection locked="0"/>
    </xf>
    <xf numFmtId="0" fontId="59" fillId="29" borderId="12" xfId="36" applyFont="1" applyFill="1" applyBorder="1" applyAlignment="1" applyProtection="1">
      <alignment vertical="center" wrapText="1"/>
      <protection locked="0"/>
    </xf>
    <xf numFmtId="0" fontId="60" fillId="0" borderId="11" xfId="36" applyFont="1" applyFill="1" applyBorder="1" applyAlignment="1">
      <alignment horizontal="center" vertical="center"/>
    </xf>
    <xf numFmtId="1" fontId="60" fillId="0" borderId="11" xfId="36" applyNumberFormat="1" applyFont="1" applyFill="1" applyBorder="1" applyAlignment="1">
      <alignment horizontal="center" vertical="center"/>
    </xf>
    <xf numFmtId="0" fontId="57" fillId="0" borderId="11" xfId="36" applyFont="1" applyFill="1" applyBorder="1" applyAlignment="1">
      <alignment horizontal="left" vertical="center" wrapText="1"/>
    </xf>
    <xf numFmtId="0" fontId="61" fillId="0" borderId="11" xfId="36" applyFont="1" applyFill="1" applyBorder="1" applyAlignment="1">
      <alignment horizontal="center" vertical="center"/>
    </xf>
    <xf numFmtId="0" fontId="62" fillId="0" borderId="0" xfId="36" applyFont="1" applyFill="1" applyAlignment="1">
      <alignment horizontal="left"/>
    </xf>
    <xf numFmtId="14" fontId="62" fillId="0" borderId="0" xfId="36" applyNumberFormat="1" applyFont="1" applyFill="1" applyAlignment="1">
      <alignment horizontal="center"/>
    </xf>
    <xf numFmtId="0" fontId="63" fillId="0" borderId="0" xfId="36" applyFont="1" applyFill="1" applyBorder="1" applyAlignment="1">
      <alignment horizontal="center" vertical="center" wrapText="1"/>
    </xf>
    <xf numFmtId="0" fontId="62" fillId="0" borderId="0" xfId="36" applyFont="1" applyFill="1" applyAlignment="1">
      <alignment horizontal="center"/>
    </xf>
    <xf numFmtId="0" fontId="62" fillId="0" borderId="0" xfId="36" applyFont="1" applyFill="1"/>
    <xf numFmtId="49" fontId="62" fillId="0" borderId="0" xfId="36" applyNumberFormat="1" applyFont="1" applyFill="1" applyAlignment="1">
      <alignment horizontal="center"/>
    </xf>
    <xf numFmtId="0" fontId="64" fillId="25" borderId="10" xfId="36" applyNumberFormat="1" applyFont="1" applyFill="1" applyBorder="1" applyAlignment="1" applyProtection="1">
      <alignment horizontal="right" vertical="center" wrapText="1"/>
      <protection locked="0"/>
    </xf>
    <xf numFmtId="0" fontId="65" fillId="29" borderId="12" xfId="36" applyNumberFormat="1" applyFont="1" applyFill="1" applyBorder="1" applyAlignment="1" applyProtection="1">
      <alignment horizontal="right" vertical="center" wrapText="1"/>
      <protection locked="0"/>
    </xf>
    <xf numFmtId="0" fontId="64" fillId="25" borderId="10" xfId="36" applyNumberFormat="1" applyFont="1" applyFill="1" applyBorder="1" applyAlignment="1" applyProtection="1">
      <alignment horizontal="right" vertical="center" wrapText="1"/>
      <protection locked="0"/>
    </xf>
    <xf numFmtId="0" fontId="23" fillId="0" borderId="11" xfId="36" applyFont="1" applyFill="1" applyBorder="1" applyAlignment="1" applyProtection="1">
      <alignment horizontal="center" vertical="center" wrapText="1"/>
      <protection locked="0"/>
    </xf>
    <xf numFmtId="1" fontId="23" fillId="0" borderId="11" xfId="36" applyNumberFormat="1" applyFont="1" applyFill="1" applyBorder="1" applyAlignment="1" applyProtection="1">
      <alignment horizontal="center" vertical="center" wrapText="1"/>
      <protection locked="0"/>
    </xf>
    <xf numFmtId="167" fontId="23" fillId="0" borderId="11"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vertical="center" wrapText="1"/>
      <protection locked="0"/>
    </xf>
    <xf numFmtId="16" fontId="30" fillId="0" borderId="0" xfId="36" applyNumberFormat="1" applyFont="1" applyFill="1" applyAlignment="1" applyProtection="1">
      <alignment vertical="center" wrapText="1"/>
      <protection locked="0"/>
    </xf>
    <xf numFmtId="0" fontId="30" fillId="0" borderId="0" xfId="36" applyFont="1" applyFill="1" applyAlignment="1" applyProtection="1">
      <alignment horizontal="center" wrapText="1"/>
      <protection locked="0"/>
    </xf>
    <xf numFmtId="14"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wrapText="1"/>
      <protection locked="0"/>
    </xf>
    <xf numFmtId="2" fontId="30" fillId="0" borderId="0" xfId="36" applyNumberFormat="1"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30" fillId="0" borderId="0" xfId="36" applyFont="1" applyAlignment="1" applyProtection="1">
      <alignment horizontal="center" wrapText="1"/>
      <protection locked="0"/>
    </xf>
    <xf numFmtId="14" fontId="30" fillId="0" borderId="0" xfId="36" applyNumberFormat="1" applyFont="1" applyAlignment="1" applyProtection="1">
      <alignment horizontal="center" wrapText="1"/>
      <protection locked="0"/>
    </xf>
    <xf numFmtId="2" fontId="30" fillId="0" borderId="0" xfId="36" applyNumberFormat="1" applyFont="1" applyAlignment="1" applyProtection="1">
      <alignment horizontal="center" wrapText="1"/>
      <protection locked="0"/>
    </xf>
    <xf numFmtId="0" fontId="35" fillId="29" borderId="10" xfId="36" applyFont="1" applyFill="1" applyBorder="1" applyAlignment="1" applyProtection="1">
      <alignment horizontal="right" vertical="center" wrapText="1"/>
      <protection locked="0"/>
    </xf>
    <xf numFmtId="0" fontId="31" fillId="29" borderId="12" xfId="36" applyFont="1" applyFill="1" applyBorder="1" applyAlignment="1" applyProtection="1">
      <alignment vertical="center" wrapText="1"/>
      <protection locked="0"/>
    </xf>
    <xf numFmtId="0" fontId="32" fillId="29" borderId="12" xfId="36" applyFont="1" applyFill="1" applyBorder="1" applyAlignment="1" applyProtection="1">
      <alignment vertical="center" wrapText="1"/>
      <protection locked="0"/>
    </xf>
    <xf numFmtId="0" fontId="66" fillId="31" borderId="11" xfId="36" applyFont="1" applyFill="1" applyBorder="1" applyAlignment="1" applyProtection="1">
      <alignment horizontal="center" vertical="center" wrapText="1"/>
      <protection locked="0"/>
    </xf>
    <xf numFmtId="0" fontId="39" fillId="0" borderId="11" xfId="36" applyFont="1" applyFill="1" applyBorder="1" applyAlignment="1" applyProtection="1">
      <alignment horizontal="center" vertical="center" wrapText="1"/>
      <protection locked="0"/>
    </xf>
    <xf numFmtId="0" fontId="67" fillId="0" borderId="11" xfId="36" applyFont="1" applyFill="1" applyBorder="1" applyAlignment="1" applyProtection="1">
      <alignment horizontal="center" vertical="center" wrapText="1"/>
      <protection locked="0"/>
    </xf>
    <xf numFmtId="1" fontId="39" fillId="0" borderId="11" xfId="36" applyNumberFormat="1" applyFont="1" applyFill="1" applyBorder="1" applyAlignment="1" applyProtection="1">
      <alignment horizontal="center" vertical="center" wrapText="1"/>
      <protection locked="0"/>
    </xf>
    <xf numFmtId="14" fontId="39" fillId="0" borderId="11" xfId="36" applyNumberFormat="1" applyFont="1" applyFill="1" applyBorder="1" applyAlignment="1" applyProtection="1">
      <alignment horizontal="center" vertical="center" wrapText="1"/>
      <protection locked="0"/>
    </xf>
    <xf numFmtId="1" fontId="27" fillId="0" borderId="11" xfId="36" applyNumberFormat="1" applyFont="1" applyFill="1" applyBorder="1" applyAlignment="1" applyProtection="1">
      <alignment horizontal="center" vertical="center" wrapText="1"/>
      <protection locked="0"/>
    </xf>
    <xf numFmtId="0" fontId="68" fillId="0" borderId="0" xfId="0" applyFont="1"/>
    <xf numFmtId="0" fontId="69" fillId="0" borderId="0" xfId="0" applyFont="1" applyFill="1" applyBorder="1" applyAlignment="1">
      <alignment vertical="center" wrapText="1"/>
    </xf>
    <xf numFmtId="0" fontId="60" fillId="27" borderId="0" xfId="0" applyFont="1" applyFill="1" applyAlignment="1">
      <alignment horizontal="center" vertical="center"/>
    </xf>
    <xf numFmtId="0" fontId="60" fillId="0" borderId="0" xfId="0" applyFont="1" applyAlignment="1">
      <alignment horizontal="center" vertical="center"/>
    </xf>
    <xf numFmtId="0" fontId="60" fillId="0" borderId="0" xfId="0" applyFont="1" applyFill="1" applyAlignment="1">
      <alignment horizontal="center" vertical="center"/>
    </xf>
    <xf numFmtId="0" fontId="69" fillId="0" borderId="0" xfId="0" applyFont="1" applyAlignment="1">
      <alignment wrapText="1"/>
    </xf>
    <xf numFmtId="0" fontId="70" fillId="0" borderId="11" xfId="0" applyFont="1" applyBorder="1" applyAlignment="1">
      <alignment vertical="center" wrapText="1"/>
    </xf>
    <xf numFmtId="0" fontId="70" fillId="0" borderId="0" xfId="0" applyFont="1" applyAlignment="1">
      <alignment vertical="center" wrapText="1"/>
    </xf>
    <xf numFmtId="0" fontId="71" fillId="27" borderId="0" xfId="0" applyFont="1" applyFill="1" applyAlignment="1">
      <alignment horizontal="center" vertical="center"/>
    </xf>
    <xf numFmtId="0" fontId="72" fillId="32" borderId="11" xfId="31" applyFont="1" applyFill="1" applyBorder="1" applyAlignment="1" applyProtection="1">
      <alignment horizontal="center" vertical="center" wrapText="1"/>
    </xf>
    <xf numFmtId="0" fontId="71" fillId="0" borderId="0" xfId="0" applyFont="1" applyAlignment="1">
      <alignment horizontal="center" vertical="center"/>
    </xf>
    <xf numFmtId="0" fontId="49" fillId="0" borderId="0" xfId="0" applyFont="1" applyFill="1" applyBorder="1" applyAlignment="1">
      <alignment vertical="center" wrapText="1"/>
    </xf>
    <xf numFmtId="0" fontId="53" fillId="27" borderId="0" xfId="0" applyFont="1" applyFill="1" applyAlignment="1">
      <alignment horizontal="center" vertical="center"/>
    </xf>
    <xf numFmtId="0" fontId="53" fillId="0" borderId="0" xfId="0" applyFont="1" applyAlignment="1">
      <alignment horizontal="center" vertical="center"/>
    </xf>
    <xf numFmtId="0" fontId="53" fillId="0" borderId="0" xfId="0" applyFont="1" applyFill="1" applyBorder="1" applyAlignment="1">
      <alignment horizontal="center" vertical="center" wrapText="1"/>
    </xf>
    <xf numFmtId="0" fontId="73" fillId="0" borderId="0" xfId="0" applyFont="1" applyFill="1" applyBorder="1" applyAlignment="1">
      <alignment horizontal="left" vertical="center" wrapText="1"/>
    </xf>
    <xf numFmtId="0" fontId="69" fillId="0" borderId="0" xfId="0" applyFont="1" applyAlignment="1">
      <alignment horizontal="center" vertical="center" wrapText="1"/>
    </xf>
    <xf numFmtId="0" fontId="71" fillId="0" borderId="0" xfId="0" applyFont="1" applyAlignment="1">
      <alignment horizontal="center" vertical="center" wrapText="1"/>
    </xf>
    <xf numFmtId="0" fontId="71" fillId="0" borderId="0" xfId="0" applyFont="1" applyFill="1" applyAlignment="1">
      <alignment horizontal="center" vertical="center" wrapText="1"/>
    </xf>
    <xf numFmtId="0" fontId="60" fillId="0" borderId="0" xfId="0" applyFont="1" applyAlignment="1">
      <alignment horizontal="center" vertical="center" wrapText="1"/>
    </xf>
    <xf numFmtId="0" fontId="60" fillId="0" borderId="0" xfId="0" applyFont="1" applyFill="1" applyAlignment="1">
      <alignment horizontal="center" vertical="center" wrapText="1"/>
    </xf>
    <xf numFmtId="0" fontId="74" fillId="29" borderId="11" xfId="0" applyFont="1" applyFill="1" applyBorder="1" applyAlignment="1">
      <alignment horizontal="left" vertical="center" wrapText="1"/>
    </xf>
    <xf numFmtId="0" fontId="74" fillId="29" borderId="11" xfId="0" applyFont="1" applyFill="1" applyBorder="1" applyAlignment="1">
      <alignment vertical="center" wrapText="1"/>
    </xf>
    <xf numFmtId="0" fontId="75" fillId="33" borderId="11" xfId="0" applyFont="1" applyFill="1" applyBorder="1" applyAlignment="1">
      <alignment horizontal="center" vertical="center" wrapText="1"/>
    </xf>
    <xf numFmtId="14" fontId="60" fillId="0" borderId="11" xfId="36" applyNumberFormat="1" applyFont="1" applyFill="1" applyBorder="1" applyAlignment="1">
      <alignment horizontal="center" vertical="center"/>
    </xf>
    <xf numFmtId="167" fontId="60" fillId="0" borderId="11" xfId="36" applyNumberFormat="1" applyFont="1" applyFill="1" applyBorder="1" applyAlignment="1">
      <alignment horizontal="center" vertical="center"/>
    </xf>
    <xf numFmtId="14" fontId="56" fillId="29" borderId="11" xfId="36" applyNumberFormat="1" applyFont="1" applyFill="1" applyBorder="1" applyAlignment="1">
      <alignment horizontal="center" vertical="center" wrapText="1"/>
    </xf>
    <xf numFmtId="0" fontId="56" fillId="29" borderId="11" xfId="36" applyNumberFormat="1" applyFont="1" applyFill="1" applyBorder="1" applyAlignment="1">
      <alignment horizontal="center" vertical="center" wrapText="1"/>
    </xf>
    <xf numFmtId="0" fontId="27" fillId="0" borderId="0" xfId="36" applyFont="1" applyFill="1" applyAlignment="1" applyProtection="1">
      <alignment wrapText="1"/>
      <protection locked="0"/>
    </xf>
    <xf numFmtId="0" fontId="30" fillId="34" borderId="11" xfId="36" applyFont="1" applyFill="1" applyBorder="1" applyAlignment="1" applyProtection="1">
      <alignment horizontal="center" vertical="center" wrapText="1"/>
      <protection locked="0"/>
    </xf>
    <xf numFmtId="0" fontId="76" fillId="34" borderId="11" xfId="36" applyFont="1" applyFill="1" applyBorder="1" applyAlignment="1" applyProtection="1">
      <alignment horizontal="center" vertical="center" wrapText="1"/>
      <protection hidden="1"/>
    </xf>
    <xf numFmtId="0" fontId="27" fillId="0" borderId="0" xfId="36" applyFont="1" applyFill="1" applyAlignment="1" applyProtection="1">
      <alignment horizontal="center" wrapText="1"/>
      <protection locked="0"/>
    </xf>
    <xf numFmtId="0" fontId="76" fillId="0" borderId="11" xfId="36" applyFont="1" applyFill="1" applyBorder="1" applyAlignment="1" applyProtection="1">
      <alignment horizontal="center" vertical="center" wrapText="1"/>
      <protection hidden="1"/>
    </xf>
    <xf numFmtId="0" fontId="23" fillId="0" borderId="11" xfId="36" applyFont="1" applyFill="1" applyBorder="1" applyAlignment="1" applyProtection="1">
      <alignment vertical="center" wrapText="1"/>
      <protection locked="0"/>
    </xf>
    <xf numFmtId="49" fontId="23" fillId="0" borderId="11" xfId="36" applyNumberFormat="1" applyFont="1" applyFill="1" applyBorder="1" applyAlignment="1" applyProtection="1">
      <alignment horizontal="center" vertical="center" wrapText="1"/>
      <protection locked="0"/>
    </xf>
    <xf numFmtId="0" fontId="27" fillId="0" borderId="0" xfId="36" applyFont="1" applyFill="1" applyAlignment="1" applyProtection="1">
      <alignment vertical="center" wrapText="1"/>
      <protection locked="0"/>
    </xf>
    <xf numFmtId="1" fontId="27" fillId="0" borderId="0" xfId="36" applyNumberFormat="1" applyFont="1" applyFill="1" applyAlignment="1" applyProtection="1">
      <alignment horizontal="center" wrapText="1"/>
      <protection locked="0"/>
    </xf>
    <xf numFmtId="167" fontId="27" fillId="0" borderId="0" xfId="36" applyNumberFormat="1" applyFont="1" applyFill="1" applyAlignment="1" applyProtection="1">
      <alignment horizontal="center" wrapText="1"/>
      <protection locked="0"/>
    </xf>
    <xf numFmtId="49" fontId="27" fillId="0" borderId="0" xfId="36" applyNumberFormat="1" applyFont="1" applyFill="1" applyAlignment="1" applyProtection="1">
      <alignment horizontal="center" wrapText="1"/>
      <protection locked="0"/>
    </xf>
    <xf numFmtId="0" fontId="74" fillId="32" borderId="11" xfId="31" applyFont="1" applyFill="1" applyBorder="1" applyAlignment="1" applyProtection="1">
      <alignment horizontal="left" vertical="center" wrapText="1"/>
    </xf>
    <xf numFmtId="0" fontId="74" fillId="32" borderId="11" xfId="31" applyFont="1" applyFill="1" applyBorder="1" applyAlignment="1" applyProtection="1">
      <alignment horizontal="left" vertical="center"/>
    </xf>
    <xf numFmtId="0" fontId="77" fillId="28" borderId="11" xfId="0" applyFont="1" applyFill="1" applyBorder="1" applyAlignment="1">
      <alignment horizontal="center" vertical="center" wrapText="1"/>
    </xf>
    <xf numFmtId="0" fontId="78" fillId="0" borderId="0" xfId="0" applyFont="1" applyBorder="1" applyAlignment="1">
      <alignment vertical="center" wrapText="1"/>
    </xf>
    <xf numFmtId="0" fontId="79"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center" vertical="center" wrapText="1"/>
    </xf>
    <xf numFmtId="14" fontId="80" fillId="29" borderId="11" xfId="0" applyNumberFormat="1" applyFont="1" applyFill="1" applyBorder="1" applyAlignment="1">
      <alignment horizontal="center" vertical="center" wrapText="1"/>
    </xf>
    <xf numFmtId="0" fontId="80" fillId="29" borderId="11" xfId="0" applyNumberFormat="1" applyFont="1" applyFill="1" applyBorder="1" applyAlignment="1">
      <alignment horizontal="left" vertical="center" wrapText="1"/>
    </xf>
    <xf numFmtId="167" fontId="80" fillId="29" borderId="11" xfId="0" applyNumberFormat="1" applyFont="1" applyFill="1" applyBorder="1" applyAlignment="1">
      <alignment horizontal="center" vertical="center" wrapText="1"/>
    </xf>
    <xf numFmtId="164" fontId="80" fillId="29" borderId="11" xfId="0" applyNumberFormat="1" applyFont="1" applyFill="1" applyBorder="1" applyAlignment="1">
      <alignment horizontal="center" vertical="center" wrapText="1"/>
    </xf>
    <xf numFmtId="0" fontId="81" fillId="0" borderId="0" xfId="0" applyFont="1" applyAlignment="1">
      <alignment vertical="center" wrapText="1"/>
    </xf>
    <xf numFmtId="0" fontId="82" fillId="0" borderId="0" xfId="0" applyFont="1" applyFill="1"/>
    <xf numFmtId="0" fontId="83" fillId="0" borderId="11" xfId="31" applyNumberFormat="1" applyFont="1" applyFill="1" applyBorder="1" applyAlignment="1" applyProtection="1">
      <alignment horizontal="center" vertical="center" wrapText="1"/>
    </xf>
    <xf numFmtId="14" fontId="84" fillId="30" borderId="11" xfId="31" applyNumberFormat="1" applyFont="1" applyFill="1" applyBorder="1" applyAlignment="1" applyProtection="1">
      <alignment horizontal="center" vertical="center" wrapText="1"/>
    </xf>
    <xf numFmtId="167" fontId="84" fillId="30" borderId="11" xfId="31" applyNumberFormat="1" applyFont="1" applyFill="1" applyBorder="1" applyAlignment="1" applyProtection="1">
      <alignment horizontal="center" vertical="center" wrapText="1"/>
    </xf>
    <xf numFmtId="1" fontId="84" fillId="30" borderId="11" xfId="31" applyNumberFormat="1" applyFont="1" applyFill="1" applyBorder="1" applyAlignment="1" applyProtection="1">
      <alignment horizontal="center" vertical="center" wrapText="1"/>
    </xf>
    <xf numFmtId="49" fontId="84" fillId="30" borderId="11" xfId="31" applyNumberFormat="1" applyFont="1" applyFill="1" applyBorder="1" applyAlignment="1" applyProtection="1">
      <alignment horizontal="center" vertical="center" wrapText="1"/>
    </xf>
    <xf numFmtId="0" fontId="81" fillId="30" borderId="11" xfId="0" applyNumberFormat="1" applyFont="1" applyFill="1" applyBorder="1" applyAlignment="1">
      <alignment horizontal="left" vertical="center" wrapText="1"/>
    </xf>
    <xf numFmtId="164" fontId="81" fillId="30" borderId="11" xfId="0" applyNumberFormat="1" applyFont="1" applyFill="1" applyBorder="1" applyAlignment="1">
      <alignment horizontal="center" vertical="center" wrapText="1"/>
    </xf>
    <xf numFmtId="167" fontId="81" fillId="30" borderId="11" xfId="0" applyNumberFormat="1" applyFont="1" applyFill="1" applyBorder="1" applyAlignment="1">
      <alignment horizontal="center" vertical="center" wrapText="1"/>
    </xf>
    <xf numFmtId="0" fontId="81" fillId="30" borderId="11" xfId="0" applyNumberFormat="1" applyFont="1" applyFill="1" applyBorder="1" applyAlignment="1">
      <alignment horizontal="center" vertical="center" wrapText="1"/>
    </xf>
    <xf numFmtId="0" fontId="84"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left" vertical="center" wrapText="1"/>
    </xf>
    <xf numFmtId="0" fontId="85" fillId="30" borderId="11" xfId="31" applyNumberFormat="1" applyFont="1" applyFill="1" applyBorder="1" applyAlignment="1" applyProtection="1">
      <alignment horizontal="center" vertical="center" wrapText="1"/>
    </xf>
    <xf numFmtId="0" fontId="86" fillId="0" borderId="0" xfId="0" applyFont="1"/>
    <xf numFmtId="0" fontId="77" fillId="35" borderId="13" xfId="0" applyFont="1" applyFill="1" applyBorder="1" applyAlignment="1">
      <alignment vertical="center" wrapText="1"/>
    </xf>
    <xf numFmtId="0" fontId="21" fillId="0" borderId="0" xfId="0" applyNumberFormat="1" applyFont="1" applyAlignment="1">
      <alignment horizontal="left"/>
    </xf>
    <xf numFmtId="0" fontId="87" fillId="29" borderId="12" xfId="36" applyFont="1" applyFill="1" applyBorder="1" applyAlignment="1" applyProtection="1">
      <alignment horizontal="right" vertical="center" wrapText="1"/>
      <protection locked="0"/>
    </xf>
    <xf numFmtId="0" fontId="88" fillId="29" borderId="11" xfId="0" applyNumberFormat="1" applyFont="1" applyFill="1" applyBorder="1" applyAlignment="1">
      <alignment horizontal="center" vertical="center" wrapText="1"/>
    </xf>
    <xf numFmtId="0" fontId="23" fillId="36" borderId="14" xfId="0" applyFont="1" applyFill="1" applyBorder="1"/>
    <xf numFmtId="0" fontId="23" fillId="36" borderId="15" xfId="0" applyFont="1" applyFill="1" applyBorder="1"/>
    <xf numFmtId="0" fontId="23" fillId="36" borderId="16" xfId="0" applyFont="1" applyFill="1" applyBorder="1"/>
    <xf numFmtId="0" fontId="28" fillId="36" borderId="17" xfId="0" applyFont="1" applyFill="1" applyBorder="1"/>
    <xf numFmtId="0" fontId="28" fillId="36" borderId="0" xfId="0" applyFont="1" applyFill="1" applyBorder="1"/>
    <xf numFmtId="0" fontId="28" fillId="36" borderId="18" xfId="0" applyFont="1" applyFill="1" applyBorder="1"/>
    <xf numFmtId="0" fontId="23" fillId="36" borderId="17" xfId="0" applyFont="1" applyFill="1" applyBorder="1"/>
    <xf numFmtId="0" fontId="23" fillId="36" borderId="0" xfId="0" applyFont="1" applyFill="1" applyBorder="1"/>
    <xf numFmtId="0" fontId="23" fillId="36" borderId="18" xfId="0" applyFont="1" applyFill="1" applyBorder="1"/>
    <xf numFmtId="164" fontId="89" fillId="36" borderId="19" xfId="0" applyNumberFormat="1" applyFont="1" applyFill="1" applyBorder="1" applyAlignment="1">
      <alignment vertical="center" wrapText="1"/>
    </xf>
    <xf numFmtId="164" fontId="89" fillId="36" borderId="20" xfId="0" applyNumberFormat="1" applyFont="1" applyFill="1" applyBorder="1" applyAlignment="1">
      <alignment vertical="center" wrapText="1"/>
    </xf>
    <xf numFmtId="0" fontId="23" fillId="36" borderId="21" xfId="0" applyFont="1" applyFill="1" applyBorder="1"/>
    <xf numFmtId="0" fontId="23" fillId="36" borderId="13" xfId="0" applyFont="1" applyFill="1" applyBorder="1"/>
    <xf numFmtId="0" fontId="23" fillId="36" borderId="22" xfId="0" applyFont="1" applyFill="1" applyBorder="1"/>
    <xf numFmtId="49" fontId="30" fillId="34" borderId="11" xfId="36" applyNumberFormat="1" applyFont="1" applyFill="1" applyBorder="1" applyAlignment="1" applyProtection="1">
      <alignment horizontal="center" vertical="center" wrapText="1"/>
      <protection locked="0"/>
    </xf>
    <xf numFmtId="1" fontId="30" fillId="34" borderId="11" xfId="36" applyNumberFormat="1" applyFont="1" applyFill="1" applyBorder="1" applyAlignment="1" applyProtection="1">
      <alignment horizontal="center" vertical="center" wrapText="1"/>
      <protection locked="0"/>
    </xf>
    <xf numFmtId="0" fontId="71" fillId="27" borderId="0" xfId="0" applyFont="1" applyFill="1" applyAlignment="1">
      <alignment vertical="center"/>
    </xf>
    <xf numFmtId="0" fontId="90" fillId="34" borderId="11" xfId="36" applyFont="1" applyFill="1" applyBorder="1" applyAlignment="1" applyProtection="1">
      <alignment horizontal="center" vertical="center" wrapText="1"/>
      <protection locked="0"/>
    </xf>
    <xf numFmtId="0" fontId="91" fillId="0" borderId="11" xfId="36" applyFont="1" applyFill="1" applyBorder="1" applyAlignment="1" applyProtection="1">
      <alignment horizontal="center" vertical="center" wrapText="1"/>
      <protection locked="0"/>
    </xf>
    <xf numFmtId="0" fontId="87" fillId="0" borderId="0" xfId="36" applyFont="1" applyFill="1" applyAlignment="1" applyProtection="1">
      <alignment horizontal="center" wrapText="1"/>
      <protection locked="0"/>
    </xf>
    <xf numFmtId="1" fontId="92" fillId="0" borderId="0" xfId="36" applyNumberFormat="1" applyFont="1" applyFill="1" applyAlignment="1" applyProtection="1">
      <alignment horizontal="center" wrapText="1"/>
      <protection locked="0"/>
    </xf>
    <xf numFmtId="0" fontId="93" fillId="0" borderId="11" xfId="36" applyFont="1" applyFill="1" applyBorder="1" applyAlignment="1">
      <alignment horizontal="center" vertical="center"/>
    </xf>
    <xf numFmtId="169" fontId="39" fillId="0" borderId="11" xfId="36" applyNumberFormat="1" applyFont="1" applyFill="1" applyBorder="1" applyAlignment="1" applyProtection="1">
      <alignment horizontal="center" vertical="center" wrapText="1"/>
      <protection locked="0"/>
    </xf>
    <xf numFmtId="0" fontId="60" fillId="0" borderId="11" xfId="36" applyFont="1" applyFill="1" applyBorder="1" applyAlignment="1">
      <alignment horizontal="left" vertical="center" wrapText="1"/>
    </xf>
    <xf numFmtId="0" fontId="94" fillId="0" borderId="11" xfId="36" applyFont="1" applyFill="1" applyBorder="1" applyAlignment="1">
      <alignment horizontal="left" vertical="center" wrapText="1"/>
    </xf>
    <xf numFmtId="0" fontId="36" fillId="30" borderId="23" xfId="36" applyFont="1" applyFill="1" applyBorder="1" applyAlignment="1" applyProtection="1">
      <alignment vertical="center" wrapText="1"/>
      <protection locked="0"/>
    </xf>
    <xf numFmtId="169" fontId="81" fillId="30" borderId="11" xfId="0" applyNumberFormat="1" applyFont="1" applyFill="1" applyBorder="1" applyAlignment="1">
      <alignment horizontal="center" vertical="center" wrapText="1"/>
    </xf>
    <xf numFmtId="168" fontId="81" fillId="30" borderId="11" xfId="0" applyNumberFormat="1" applyFont="1" applyFill="1" applyBorder="1" applyAlignment="1">
      <alignment horizontal="center" vertical="center" wrapText="1"/>
    </xf>
    <xf numFmtId="170" fontId="81" fillId="30" borderId="11" xfId="0" applyNumberFormat="1" applyFont="1" applyFill="1" applyBorder="1" applyAlignment="1">
      <alignment horizontal="center" vertical="center" wrapText="1"/>
    </xf>
    <xf numFmtId="168" fontId="56" fillId="29" borderId="11" xfId="36" applyNumberFormat="1" applyFont="1" applyFill="1" applyBorder="1" applyAlignment="1">
      <alignment horizontal="center" vertical="center" wrapText="1"/>
    </xf>
    <xf numFmtId="168" fontId="53" fillId="0" borderId="11" xfId="36" applyNumberFormat="1" applyFont="1" applyFill="1" applyBorder="1" applyAlignment="1">
      <alignment horizontal="center" vertical="center"/>
    </xf>
    <xf numFmtId="168" fontId="53" fillId="0" borderId="0" xfId="36" applyNumberFormat="1" applyFont="1" applyFill="1" applyBorder="1" applyAlignment="1">
      <alignment horizontal="center" vertical="center"/>
    </xf>
    <xf numFmtId="168" fontId="50" fillId="0" borderId="0" xfId="36" applyNumberFormat="1" applyFont="1" applyFill="1" applyAlignment="1">
      <alignment horizontal="center"/>
    </xf>
    <xf numFmtId="168" fontId="50" fillId="0" borderId="0" xfId="36" applyNumberFormat="1" applyFont="1" applyFill="1"/>
    <xf numFmtId="168" fontId="49" fillId="29" borderId="12" xfId="36" applyNumberFormat="1" applyFont="1" applyFill="1" applyBorder="1" applyAlignment="1" applyProtection="1">
      <alignment vertical="center" wrapText="1"/>
      <protection locked="0"/>
    </xf>
    <xf numFmtId="168" fontId="47" fillId="24" borderId="0" xfId="36" applyNumberFormat="1" applyFont="1" applyFill="1" applyBorder="1" applyAlignment="1" applyProtection="1">
      <alignment horizontal="left" wrapText="1"/>
      <protection locked="0"/>
    </xf>
    <xf numFmtId="168" fontId="60" fillId="0" borderId="11" xfId="36" applyNumberFormat="1" applyFont="1" applyFill="1" applyBorder="1" applyAlignment="1">
      <alignment horizontal="center" vertical="center"/>
    </xf>
    <xf numFmtId="168" fontId="50" fillId="0" borderId="0" xfId="36" applyNumberFormat="1" applyFont="1" applyFill="1" applyBorder="1" applyAlignment="1">
      <alignment horizontal="center" vertical="center"/>
    </xf>
    <xf numFmtId="168" fontId="50" fillId="0" borderId="0" xfId="36" applyNumberFormat="1" applyFont="1" applyFill="1" applyAlignment="1">
      <alignment horizontal="left"/>
    </xf>
    <xf numFmtId="0" fontId="39" fillId="0" borderId="11" xfId="36" applyFont="1" applyFill="1" applyBorder="1" applyAlignment="1" applyProtection="1">
      <alignment horizontal="left" vertical="center" wrapText="1"/>
      <protection locked="0"/>
    </xf>
    <xf numFmtId="168" fontId="23" fillId="0" borderId="11" xfId="36" applyNumberFormat="1" applyFont="1" applyFill="1" applyBorder="1" applyAlignment="1" applyProtection="1">
      <alignment horizontal="center" vertical="center" wrapText="1"/>
      <protection locked="0"/>
    </xf>
    <xf numFmtId="0" fontId="27" fillId="37" borderId="0" xfId="36" applyFont="1" applyFill="1" applyAlignment="1" applyProtection="1">
      <alignment vertical="center" wrapText="1"/>
      <protection locked="0"/>
    </xf>
    <xf numFmtId="0" fontId="27" fillId="37" borderId="0" xfId="36" applyFont="1" applyFill="1" applyAlignment="1" applyProtection="1">
      <alignment wrapText="1"/>
      <protection locked="0"/>
    </xf>
    <xf numFmtId="0" fontId="95" fillId="0" borderId="11" xfId="36" applyFont="1" applyFill="1" applyBorder="1" applyAlignment="1" applyProtection="1">
      <alignment vertical="center" wrapText="1"/>
      <protection locked="0"/>
    </xf>
    <xf numFmtId="0" fontId="95" fillId="0" borderId="11" xfId="36" applyFont="1" applyFill="1" applyBorder="1" applyAlignment="1" applyProtection="1">
      <alignment horizontal="center" vertical="center" wrapText="1"/>
      <protection locked="0"/>
    </xf>
    <xf numFmtId="166" fontId="60" fillId="27" borderId="0" xfId="0" applyNumberFormat="1" applyFont="1" applyFill="1" applyAlignment="1">
      <alignment horizontal="left" vertical="center"/>
    </xf>
    <xf numFmtId="166" fontId="77" fillId="28" borderId="11" xfId="0" applyNumberFormat="1" applyFont="1" applyFill="1" applyBorder="1" applyAlignment="1">
      <alignment horizontal="center" vertical="center" wrapText="1"/>
    </xf>
    <xf numFmtId="166" fontId="60" fillId="27" borderId="0" xfId="0" applyNumberFormat="1" applyFont="1" applyFill="1" applyAlignment="1">
      <alignment horizontal="center" vertical="center"/>
    </xf>
    <xf numFmtId="166" fontId="60" fillId="0" borderId="0" xfId="0" applyNumberFormat="1" applyFont="1" applyFill="1" applyAlignment="1">
      <alignment horizontal="left" vertical="center"/>
    </xf>
    <xf numFmtId="166" fontId="71" fillId="0" borderId="0" xfId="0" applyNumberFormat="1" applyFont="1" applyAlignment="1">
      <alignment horizontal="center" vertical="center"/>
    </xf>
    <xf numFmtId="166" fontId="71" fillId="0" borderId="0" xfId="0" applyNumberFormat="1" applyFont="1" applyAlignment="1">
      <alignment horizontal="center" vertical="center" wrapText="1"/>
    </xf>
    <xf numFmtId="166" fontId="60" fillId="0" borderId="0" xfId="0" applyNumberFormat="1" applyFont="1" applyAlignment="1">
      <alignment horizontal="center" vertical="center" wrapText="1"/>
    </xf>
    <xf numFmtId="166" fontId="60" fillId="0" borderId="0" xfId="0" applyNumberFormat="1" applyFont="1" applyAlignment="1">
      <alignment horizontal="left" vertical="center"/>
    </xf>
    <xf numFmtId="14" fontId="60" fillId="27" borderId="0" xfId="0" applyNumberFormat="1" applyFont="1" applyFill="1" applyAlignment="1">
      <alignment horizontal="left" vertical="center"/>
    </xf>
    <xf numFmtId="14" fontId="77" fillId="28" borderId="11" xfId="0" applyNumberFormat="1" applyFont="1" applyFill="1" applyBorder="1" applyAlignment="1">
      <alignment horizontal="center" vertical="center" wrapText="1"/>
    </xf>
    <xf numFmtId="14" fontId="60" fillId="27" borderId="0" xfId="0" applyNumberFormat="1" applyFont="1" applyFill="1" applyAlignment="1">
      <alignment horizontal="center" vertical="center"/>
    </xf>
    <xf numFmtId="14" fontId="60" fillId="0" borderId="0" xfId="0" applyNumberFormat="1" applyFont="1" applyFill="1" applyAlignment="1">
      <alignment horizontal="left" vertical="center"/>
    </xf>
    <xf numFmtId="14" fontId="71" fillId="0" borderId="0" xfId="0" applyNumberFormat="1" applyFont="1" applyAlignment="1">
      <alignment horizontal="center" vertical="center"/>
    </xf>
    <xf numFmtId="14" fontId="71" fillId="0" borderId="0" xfId="0" applyNumberFormat="1" applyFont="1" applyAlignment="1">
      <alignment horizontal="center" vertical="center" wrapText="1"/>
    </xf>
    <xf numFmtId="14" fontId="60" fillId="0" borderId="0" xfId="0" applyNumberFormat="1" applyFont="1" applyAlignment="1">
      <alignment horizontal="center" vertical="center" wrapText="1"/>
    </xf>
    <xf numFmtId="14" fontId="60" fillId="0" borderId="0" xfId="0" applyNumberFormat="1" applyFont="1" applyAlignment="1">
      <alignment horizontal="left" vertical="center"/>
    </xf>
    <xf numFmtId="0" fontId="96" fillId="29" borderId="12" xfId="36" applyNumberFormat="1" applyFont="1" applyFill="1" applyBorder="1" applyAlignment="1" applyProtection="1">
      <alignment vertical="center" wrapText="1"/>
      <protection locked="0"/>
    </xf>
    <xf numFmtId="14" fontId="96" fillId="29" borderId="12" xfId="36" applyNumberFormat="1" applyFont="1" applyFill="1" applyBorder="1" applyAlignment="1" applyProtection="1">
      <alignment vertical="center" wrapText="1"/>
      <protection locked="0"/>
    </xf>
    <xf numFmtId="166" fontId="96" fillId="29" borderId="12" xfId="36" applyNumberFormat="1" applyFont="1" applyFill="1" applyBorder="1" applyAlignment="1" applyProtection="1">
      <alignment vertical="center" wrapText="1"/>
      <protection locked="0"/>
    </xf>
    <xf numFmtId="166" fontId="32" fillId="29" borderId="12" xfId="36" applyNumberFormat="1" applyFont="1" applyFill="1" applyBorder="1" applyAlignment="1" applyProtection="1">
      <alignment vertical="center" wrapText="1"/>
      <protection locked="0"/>
    </xf>
    <xf numFmtId="165" fontId="97" fillId="29" borderId="12" xfId="36" applyNumberFormat="1" applyFont="1" applyFill="1" applyBorder="1" applyAlignment="1" applyProtection="1">
      <alignment vertical="center" wrapText="1"/>
      <protection locked="0"/>
    </xf>
    <xf numFmtId="14" fontId="81" fillId="30" borderId="11" xfId="0" applyNumberFormat="1" applyFont="1" applyFill="1" applyBorder="1" applyAlignment="1">
      <alignment horizontal="center" vertical="center" wrapText="1"/>
    </xf>
    <xf numFmtId="14" fontId="21" fillId="0" borderId="0" xfId="0" applyNumberFormat="1" applyFont="1"/>
    <xf numFmtId="14" fontId="98" fillId="34" borderId="11" xfId="0" applyNumberFormat="1" applyFont="1" applyFill="1" applyBorder="1" applyAlignment="1">
      <alignment horizontal="center" vertical="center" wrapText="1"/>
    </xf>
    <xf numFmtId="166" fontId="98" fillId="34" borderId="11" xfId="0" applyNumberFormat="1" applyFont="1" applyFill="1" applyBorder="1" applyAlignment="1">
      <alignment horizontal="center" vertical="center" wrapText="1"/>
    </xf>
    <xf numFmtId="49" fontId="99" fillId="0" borderId="11" xfId="36" applyNumberFormat="1" applyFont="1" applyFill="1" applyBorder="1" applyAlignment="1">
      <alignment horizontal="center" vertical="center"/>
    </xf>
    <xf numFmtId="49" fontId="99" fillId="0" borderId="11" xfId="36" applyNumberFormat="1" applyFont="1" applyFill="1" applyBorder="1" applyAlignment="1" applyProtection="1">
      <alignment horizontal="center" vertical="center"/>
      <protection locked="0" hidden="1"/>
    </xf>
    <xf numFmtId="49" fontId="99" fillId="0" borderId="11" xfId="36" applyNumberFormat="1" applyFont="1" applyFill="1" applyBorder="1" applyAlignment="1">
      <alignment vertical="center"/>
    </xf>
    <xf numFmtId="49" fontId="99" fillId="38" borderId="11" xfId="36" applyNumberFormat="1" applyFont="1" applyFill="1" applyBorder="1" applyAlignment="1" applyProtection="1">
      <alignment horizontal="center" vertical="center"/>
      <protection locked="0" hidden="1"/>
    </xf>
    <xf numFmtId="49" fontId="99" fillId="38" borderId="11" xfId="36" applyNumberFormat="1" applyFont="1" applyFill="1" applyBorder="1" applyAlignment="1">
      <alignment horizontal="center" vertical="center"/>
    </xf>
    <xf numFmtId="49" fontId="99" fillId="38" borderId="11" xfId="36" applyNumberFormat="1" applyFont="1" applyFill="1" applyBorder="1" applyAlignment="1">
      <alignment vertical="center"/>
    </xf>
    <xf numFmtId="169" fontId="99" fillId="0" borderId="11" xfId="36" applyNumberFormat="1" applyFont="1" applyFill="1" applyBorder="1" applyAlignment="1">
      <alignment horizontal="center" vertical="center"/>
    </xf>
    <xf numFmtId="0" fontId="64" fillId="25" borderId="10" xfId="36" applyNumberFormat="1" applyFont="1" applyFill="1" applyBorder="1" applyAlignment="1" applyProtection="1">
      <alignment horizontal="right" vertical="center" wrapText="1"/>
      <protection locked="0"/>
    </xf>
    <xf numFmtId="0" fontId="66" fillId="31" borderId="11" xfId="36" applyFont="1" applyFill="1" applyBorder="1" applyAlignment="1" applyProtection="1">
      <alignment horizontal="center" vertical="center" wrapText="1"/>
      <protection locked="0"/>
    </xf>
    <xf numFmtId="0" fontId="92" fillId="29" borderId="10" xfId="36" applyFont="1" applyFill="1" applyBorder="1" applyAlignment="1" applyProtection="1">
      <alignment horizontal="left" vertical="center" wrapText="1"/>
      <protection locked="0"/>
    </xf>
    <xf numFmtId="0" fontId="27" fillId="29" borderId="12" xfId="36" applyFont="1" applyFill="1" applyBorder="1" applyAlignment="1" applyProtection="1">
      <alignment horizontal="right" vertical="center" wrapText="1"/>
      <protection locked="0"/>
    </xf>
    <xf numFmtId="49" fontId="98" fillId="32" borderId="11" xfId="31" applyNumberFormat="1" applyFont="1" applyFill="1" applyBorder="1" applyAlignment="1" applyProtection="1">
      <alignment horizontal="center" vertical="center" wrapText="1"/>
    </xf>
    <xf numFmtId="0" fontId="100" fillId="31" borderId="11" xfId="36" applyFont="1" applyFill="1" applyBorder="1" applyAlignment="1" applyProtection="1">
      <alignment horizontal="center" vertical="center" wrapText="1"/>
      <protection locked="0"/>
    </xf>
    <xf numFmtId="0" fontId="101" fillId="0" borderId="11" xfId="36" applyFont="1" applyFill="1" applyBorder="1" applyAlignment="1">
      <alignment horizontal="center" vertical="center"/>
    </xf>
    <xf numFmtId="0" fontId="102" fillId="36" borderId="25" xfId="0" applyNumberFormat="1" applyFont="1" applyFill="1" applyBorder="1" applyAlignment="1">
      <alignment horizontal="center" vertical="center" wrapText="1"/>
    </xf>
    <xf numFmtId="0" fontId="27" fillId="29" borderId="12" xfId="36" applyFont="1" applyFill="1" applyBorder="1" applyAlignment="1" applyProtection="1">
      <alignment vertical="center" wrapText="1"/>
      <protection locked="0"/>
    </xf>
    <xf numFmtId="169" fontId="44" fillId="0" borderId="11" xfId="36" applyNumberFormat="1" applyFont="1" applyFill="1" applyBorder="1" applyAlignment="1" applyProtection="1">
      <alignment horizontal="center" vertical="center" wrapText="1"/>
      <protection hidden="1"/>
    </xf>
    <xf numFmtId="169" fontId="45" fillId="0" borderId="11" xfId="36" applyNumberFormat="1" applyFont="1" applyFill="1" applyBorder="1" applyAlignment="1" applyProtection="1">
      <alignment horizontal="center" vertical="center" wrapText="1"/>
      <protection locked="0"/>
    </xf>
    <xf numFmtId="14" fontId="91" fillId="0" borderId="11" xfId="36" applyNumberFormat="1" applyFont="1" applyFill="1" applyBorder="1" applyAlignment="1" applyProtection="1">
      <alignment horizontal="center" vertical="center" wrapText="1"/>
      <protection locked="0"/>
    </xf>
    <xf numFmtId="0" fontId="97" fillId="29" borderId="12" xfId="36" applyNumberFormat="1" applyFont="1" applyFill="1" applyBorder="1" applyAlignment="1" applyProtection="1">
      <alignment vertical="center" wrapText="1"/>
      <protection locked="0"/>
    </xf>
    <xf numFmtId="0" fontId="99" fillId="0" borderId="11" xfId="36" applyNumberFormat="1" applyFont="1" applyFill="1" applyBorder="1" applyAlignment="1">
      <alignment horizontal="center" vertical="center"/>
    </xf>
    <xf numFmtId="0" fontId="47" fillId="0" borderId="0" xfId="36" applyNumberFormat="1" applyFont="1" applyFill="1" applyAlignment="1">
      <alignment horizontal="center"/>
    </xf>
    <xf numFmtId="0" fontId="62" fillId="0" borderId="0" xfId="36" applyNumberFormat="1" applyFont="1" applyFill="1" applyAlignment="1">
      <alignment horizontal="center"/>
    </xf>
    <xf numFmtId="0" fontId="64" fillId="25" borderId="10" xfId="36" applyNumberFormat="1" applyFont="1" applyFill="1" applyBorder="1" applyAlignment="1" applyProtection="1">
      <alignment horizontal="right" vertical="center" wrapText="1"/>
      <protection locked="0"/>
    </xf>
    <xf numFmtId="167" fontId="30" fillId="34" borderId="11" xfId="36" applyNumberFormat="1" applyFont="1" applyFill="1" applyBorder="1" applyAlignment="1" applyProtection="1">
      <alignment horizontal="center" vertical="center" wrapText="1"/>
      <protection locked="0"/>
    </xf>
    <xf numFmtId="0" fontId="121" fillId="0" borderId="11" xfId="36" applyFont="1" applyFill="1" applyBorder="1" applyAlignment="1">
      <alignment horizontal="center" vertical="center"/>
    </xf>
    <xf numFmtId="0" fontId="60" fillId="0" borderId="11" xfId="36" applyNumberFormat="1" applyFont="1" applyFill="1" applyBorder="1" applyAlignment="1">
      <alignment horizontal="left" vertical="center" wrapText="1"/>
    </xf>
    <xf numFmtId="169" fontId="60" fillId="0" borderId="11" xfId="36" applyNumberFormat="1" applyFont="1" applyFill="1" applyBorder="1" applyAlignment="1">
      <alignment horizontal="center" vertical="center"/>
    </xf>
    <xf numFmtId="0" fontId="71" fillId="27" borderId="0" xfId="0" applyFont="1" applyFill="1" applyAlignment="1">
      <alignment horizontal="center" vertical="center"/>
    </xf>
    <xf numFmtId="0" fontId="64" fillId="25" borderId="10" xfId="36" applyNumberFormat="1" applyFont="1" applyFill="1" applyBorder="1" applyAlignment="1" applyProtection="1">
      <alignment horizontal="right" vertical="center" wrapText="1"/>
      <protection locked="0"/>
    </xf>
    <xf numFmtId="14" fontId="98" fillId="39" borderId="11" xfId="0" applyNumberFormat="1" applyFont="1" applyFill="1" applyBorder="1" applyAlignment="1">
      <alignment horizontal="center" vertical="center" wrapText="1"/>
    </xf>
    <xf numFmtId="166" fontId="98" fillId="39" borderId="11" xfId="0" applyNumberFormat="1" applyFont="1" applyFill="1" applyBorder="1" applyAlignment="1">
      <alignment horizontal="center" vertical="center" wrapText="1"/>
    </xf>
    <xf numFmtId="0" fontId="74" fillId="39" borderId="11" xfId="31" applyFont="1" applyFill="1" applyBorder="1" applyAlignment="1" applyProtection="1">
      <alignment horizontal="left" vertical="center" wrapText="1"/>
    </xf>
    <xf numFmtId="49" fontId="74" fillId="39" borderId="11" xfId="31" applyNumberFormat="1" applyFont="1" applyFill="1" applyBorder="1" applyAlignment="1" applyProtection="1">
      <alignment horizontal="center" vertical="center" wrapText="1"/>
    </xf>
    <xf numFmtId="0" fontId="92" fillId="29" borderId="10" xfId="36" applyFont="1" applyFill="1" applyBorder="1" applyAlignment="1" applyProtection="1">
      <alignment horizontal="left"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0" fontId="74" fillId="39" borderId="11" xfId="31" applyFont="1" applyFill="1" applyBorder="1" applyAlignment="1" applyProtection="1">
      <alignment horizontal="left" vertical="center"/>
    </xf>
    <xf numFmtId="1" fontId="131" fillId="0" borderId="11" xfId="36" applyNumberFormat="1" applyFont="1" applyFill="1" applyBorder="1" applyAlignment="1">
      <alignment horizontal="center" vertical="center"/>
    </xf>
    <xf numFmtId="14" fontId="63" fillId="0" borderId="11" xfId="36" applyNumberFormat="1" applyFont="1" applyFill="1" applyBorder="1" applyAlignment="1">
      <alignment horizontal="center" vertical="center"/>
    </xf>
    <xf numFmtId="0" fontId="63" fillId="0" borderId="11" xfId="36" applyNumberFormat="1" applyFont="1" applyFill="1" applyBorder="1" applyAlignment="1">
      <alignment horizontal="left" vertical="center" wrapText="1"/>
    </xf>
    <xf numFmtId="14" fontId="134" fillId="0" borderId="11" xfId="36" applyNumberFormat="1" applyFont="1" applyFill="1" applyBorder="1" applyAlignment="1">
      <alignment horizontal="center" vertical="center"/>
    </xf>
    <xf numFmtId="0" fontId="134" fillId="0" borderId="11" xfId="36" applyNumberFormat="1" applyFont="1" applyFill="1" applyBorder="1" applyAlignment="1">
      <alignment horizontal="left" vertical="center" wrapText="1"/>
    </xf>
    <xf numFmtId="1" fontId="140" fillId="0" borderId="11" xfId="36" applyNumberFormat="1" applyFont="1" applyFill="1" applyBorder="1" applyAlignment="1" applyProtection="1">
      <alignment horizontal="center" vertical="center" wrapText="1"/>
      <protection locked="0"/>
    </xf>
    <xf numFmtId="14" fontId="45" fillId="0" borderId="11" xfId="36" applyNumberFormat="1" applyFont="1" applyFill="1" applyBorder="1" applyAlignment="1" applyProtection="1">
      <alignment horizontal="center" vertical="center" wrapText="1"/>
      <protection locked="0"/>
    </xf>
    <xf numFmtId="0" fontId="45" fillId="0" borderId="11" xfId="36" applyFont="1" applyFill="1" applyBorder="1" applyAlignment="1" applyProtection="1">
      <alignment horizontal="left" vertical="center" wrapText="1"/>
      <protection locked="0"/>
    </xf>
    <xf numFmtId="14" fontId="148" fillId="0" borderId="11" xfId="36" applyNumberFormat="1" applyFont="1" applyFill="1" applyBorder="1" applyAlignment="1">
      <alignment horizontal="center" vertical="center" wrapText="1"/>
    </xf>
    <xf numFmtId="0" fontId="148" fillId="0" borderId="11" xfId="36" applyFont="1" applyFill="1" applyBorder="1" applyAlignment="1">
      <alignment horizontal="left" vertical="center" wrapText="1"/>
    </xf>
    <xf numFmtId="1" fontId="149" fillId="0" borderId="11" xfId="36" applyNumberFormat="1" applyFont="1" applyFill="1" applyBorder="1" applyAlignment="1">
      <alignment horizontal="center" vertical="center" wrapText="1"/>
    </xf>
    <xf numFmtId="0" fontId="150" fillId="0" borderId="11" xfId="36" applyFont="1" applyFill="1" applyBorder="1" applyAlignment="1">
      <alignment horizontal="center" vertical="center"/>
    </xf>
    <xf numFmtId="0" fontId="151" fillId="29" borderId="12" xfId="36" applyFont="1" applyFill="1" applyBorder="1" applyAlignment="1" applyProtection="1">
      <alignment horizontal="right" vertical="center" wrapText="1"/>
      <protection locked="0"/>
    </xf>
    <xf numFmtId="0" fontId="139" fillId="29" borderId="12" xfId="36" applyFont="1" applyFill="1" applyBorder="1" applyAlignment="1" applyProtection="1">
      <alignment vertical="center" wrapText="1"/>
      <protection locked="0"/>
    </xf>
    <xf numFmtId="0" fontId="102" fillId="29" borderId="12" xfId="36" applyFont="1" applyFill="1" applyBorder="1" applyAlignment="1" applyProtection="1">
      <alignment horizontal="right" vertical="center" wrapText="1"/>
      <protection locked="0"/>
    </xf>
    <xf numFmtId="0" fontId="152" fillId="29" borderId="12" xfId="36" applyFont="1" applyFill="1" applyBorder="1" applyAlignment="1" applyProtection="1">
      <alignment vertical="center" wrapText="1"/>
      <protection locked="0"/>
    </xf>
    <xf numFmtId="1" fontId="116" fillId="0" borderId="11" xfId="36" applyNumberFormat="1" applyFont="1" applyFill="1" applyBorder="1" applyAlignment="1">
      <alignment horizontal="center" vertical="center"/>
    </xf>
    <xf numFmtId="0" fontId="63" fillId="0" borderId="11" xfId="36" applyFont="1" applyFill="1" applyBorder="1" applyAlignment="1">
      <alignment horizontal="left" vertical="center" wrapText="1"/>
    </xf>
    <xf numFmtId="0" fontId="153" fillId="0" borderId="11" xfId="36" applyFont="1" applyFill="1" applyBorder="1" applyAlignment="1">
      <alignment horizontal="left" vertical="center" wrapText="1"/>
    </xf>
    <xf numFmtId="1" fontId="25" fillId="0" borderId="11" xfId="36" applyNumberFormat="1" applyFont="1" applyFill="1" applyBorder="1" applyAlignment="1" applyProtection="1">
      <alignment horizontal="center" vertical="center" wrapText="1"/>
      <protection locked="0"/>
    </xf>
    <xf numFmtId="14" fontId="154" fillId="0" borderId="11" xfId="36" applyNumberFormat="1" applyFont="1" applyFill="1" applyBorder="1" applyAlignment="1" applyProtection="1">
      <alignment horizontal="center" vertical="center" wrapText="1"/>
      <protection locked="0"/>
    </xf>
    <xf numFmtId="0" fontId="154" fillId="0" borderId="11" xfId="36" applyFont="1" applyFill="1" applyBorder="1" applyAlignment="1" applyProtection="1">
      <alignment horizontal="left" vertical="center" wrapText="1"/>
      <protection locked="0"/>
    </xf>
    <xf numFmtId="169" fontId="154" fillId="0" borderId="11" xfId="36" applyNumberFormat="1" applyFont="1" applyFill="1" applyBorder="1" applyAlignment="1" applyProtection="1">
      <alignment horizontal="center" vertical="center" wrapText="1"/>
      <protection locked="0"/>
    </xf>
    <xf numFmtId="169" fontId="25" fillId="0" borderId="11" xfId="36" applyNumberFormat="1" applyFont="1" applyFill="1" applyBorder="1" applyAlignment="1" applyProtection="1">
      <alignment horizontal="center" vertical="center" wrapText="1"/>
      <protection hidden="1"/>
    </xf>
    <xf numFmtId="0" fontId="99" fillId="0" borderId="11" xfId="36" applyFont="1" applyFill="1" applyBorder="1" applyAlignment="1">
      <alignment horizontal="center" vertical="center"/>
    </xf>
    <xf numFmtId="0" fontId="131" fillId="0" borderId="11" xfId="36" applyFont="1" applyFill="1" applyBorder="1" applyAlignment="1">
      <alignment horizontal="center" vertical="center"/>
    </xf>
    <xf numFmtId="168" fontId="134" fillId="0" borderId="11" xfId="36" applyNumberFormat="1" applyFont="1" applyFill="1" applyBorder="1" applyAlignment="1">
      <alignment horizontal="center" vertical="center"/>
    </xf>
    <xf numFmtId="0" fontId="60" fillId="0" borderId="0" xfId="36" applyFont="1" applyFill="1" applyBorder="1" applyAlignment="1">
      <alignment horizontal="center" vertical="center"/>
    </xf>
    <xf numFmtId="14" fontId="60" fillId="0" borderId="0" xfId="36" applyNumberFormat="1" applyFont="1" applyFill="1" applyBorder="1" applyAlignment="1">
      <alignment horizontal="center" vertical="center"/>
    </xf>
    <xf numFmtId="0" fontId="60" fillId="0" borderId="0" xfId="36" applyFont="1" applyFill="1" applyBorder="1" applyAlignment="1">
      <alignment horizontal="left" vertical="center" wrapText="1"/>
    </xf>
    <xf numFmtId="0" fontId="94" fillId="0" borderId="0" xfId="36" applyFont="1" applyFill="1" applyBorder="1" applyAlignment="1">
      <alignment horizontal="left" vertical="center" wrapText="1"/>
    </xf>
    <xf numFmtId="168" fontId="60" fillId="0" borderId="0" xfId="36" applyNumberFormat="1" applyFont="1" applyFill="1" applyBorder="1" applyAlignment="1">
      <alignment horizontal="center" vertical="center"/>
    </xf>
    <xf numFmtId="1" fontId="60" fillId="0" borderId="0" xfId="36" applyNumberFormat="1" applyFont="1" applyFill="1" applyBorder="1" applyAlignment="1">
      <alignment horizontal="center" vertical="center"/>
    </xf>
    <xf numFmtId="0" fontId="121" fillId="0" borderId="0" xfId="36" applyFont="1" applyFill="1" applyBorder="1" applyAlignment="1">
      <alignment horizontal="center" vertical="center"/>
    </xf>
    <xf numFmtId="0" fontId="60" fillId="0" borderId="0" xfId="36" applyNumberFormat="1" applyFont="1" applyFill="1" applyBorder="1" applyAlignment="1">
      <alignment horizontal="left" vertical="center" wrapText="1"/>
    </xf>
    <xf numFmtId="0" fontId="62" fillId="0" borderId="11" xfId="36" applyFont="1" applyFill="1" applyBorder="1" applyAlignment="1">
      <alignment horizontal="center" vertical="center"/>
    </xf>
    <xf numFmtId="168" fontId="62" fillId="0" borderId="11" xfId="36" applyNumberFormat="1" applyFont="1" applyFill="1" applyBorder="1" applyAlignment="1">
      <alignment horizontal="center" vertical="center"/>
    </xf>
    <xf numFmtId="0" fontId="116" fillId="0" borderId="11" xfId="36" applyFont="1" applyFill="1" applyBorder="1" applyAlignment="1">
      <alignment horizontal="center" vertical="center"/>
    </xf>
    <xf numFmtId="168" fontId="65" fillId="0" borderId="11" xfId="36" applyNumberFormat="1" applyFont="1" applyFill="1" applyBorder="1" applyAlignment="1">
      <alignment horizontal="center" vertical="center"/>
    </xf>
    <xf numFmtId="164" fontId="25" fillId="36" borderId="17" xfId="0" applyNumberFormat="1" applyFont="1" applyFill="1" applyBorder="1" applyAlignment="1">
      <alignment horizontal="center"/>
    </xf>
    <xf numFmtId="164" fontId="25" fillId="36" borderId="0" xfId="0" applyNumberFormat="1" applyFont="1" applyFill="1" applyBorder="1" applyAlignment="1">
      <alignment horizontal="center"/>
    </xf>
    <xf numFmtId="164" fontId="25" fillId="36" borderId="18" xfId="0" applyNumberFormat="1" applyFont="1" applyFill="1" applyBorder="1" applyAlignment="1">
      <alignment horizontal="center"/>
    </xf>
    <xf numFmtId="0" fontId="25" fillId="36" borderId="17" xfId="0" applyFont="1" applyFill="1" applyBorder="1" applyAlignment="1">
      <alignment horizontal="center"/>
    </xf>
    <xf numFmtId="0" fontId="25" fillId="36" borderId="0" xfId="0" applyFont="1" applyFill="1" applyBorder="1" applyAlignment="1">
      <alignment horizontal="center"/>
    </xf>
    <xf numFmtId="0" fontId="25" fillId="36" borderId="18" xfId="0" applyFont="1" applyFill="1" applyBorder="1" applyAlignment="1">
      <alignment horizontal="center"/>
    </xf>
    <xf numFmtId="164" fontId="103" fillId="36" borderId="29" xfId="0" applyNumberFormat="1" applyFont="1" applyFill="1" applyBorder="1" applyAlignment="1">
      <alignment horizontal="right" vertical="center"/>
    </xf>
    <xf numFmtId="164" fontId="103" fillId="36" borderId="30" xfId="0" applyNumberFormat="1" applyFont="1" applyFill="1" applyBorder="1" applyAlignment="1">
      <alignment horizontal="right" vertical="center"/>
    </xf>
    <xf numFmtId="164" fontId="103" fillId="36" borderId="31" xfId="0" applyNumberFormat="1" applyFont="1" applyFill="1" applyBorder="1" applyAlignment="1">
      <alignment horizontal="right" vertical="center"/>
    </xf>
    <xf numFmtId="164" fontId="103" fillId="36" borderId="17" xfId="0" applyNumberFormat="1" applyFont="1" applyFill="1" applyBorder="1" applyAlignment="1">
      <alignment horizontal="right" vertical="center"/>
    </xf>
    <xf numFmtId="164" fontId="103" fillId="36" borderId="0" xfId="0" applyNumberFormat="1" applyFont="1" applyFill="1" applyBorder="1" applyAlignment="1">
      <alignment horizontal="right" vertical="center"/>
    </xf>
    <xf numFmtId="164" fontId="103" fillId="36" borderId="32" xfId="0" applyNumberFormat="1" applyFont="1" applyFill="1" applyBorder="1" applyAlignment="1">
      <alignment horizontal="right" vertical="center"/>
    </xf>
    <xf numFmtId="164" fontId="103" fillId="36" borderId="33" xfId="0" applyNumberFormat="1" applyFont="1" applyFill="1" applyBorder="1" applyAlignment="1">
      <alignment horizontal="right" vertical="center"/>
    </xf>
    <xf numFmtId="164" fontId="103" fillId="36" borderId="34" xfId="0" applyNumberFormat="1" applyFont="1" applyFill="1" applyBorder="1" applyAlignment="1">
      <alignment horizontal="right" vertical="center"/>
    </xf>
    <xf numFmtId="164" fontId="103" fillId="36" borderId="35" xfId="0" applyNumberFormat="1" applyFont="1" applyFill="1" applyBorder="1" applyAlignment="1">
      <alignment horizontal="right" vertical="center"/>
    </xf>
    <xf numFmtId="0" fontId="103" fillId="36" borderId="17" xfId="0" applyFont="1" applyFill="1" applyBorder="1" applyAlignment="1">
      <alignment horizontal="center" vertical="center" wrapText="1"/>
    </xf>
    <xf numFmtId="0" fontId="103" fillId="36" borderId="0" xfId="0" applyFont="1" applyFill="1" applyBorder="1" applyAlignment="1">
      <alignment horizontal="center" vertical="center" wrapText="1"/>
    </xf>
    <xf numFmtId="0" fontId="103" fillId="36" borderId="18" xfId="0" applyFont="1" applyFill="1" applyBorder="1" applyAlignment="1">
      <alignment horizontal="center" vertical="center" wrapText="1"/>
    </xf>
    <xf numFmtId="0" fontId="29" fillId="36" borderId="17" xfId="0" applyFont="1" applyFill="1" applyBorder="1" applyAlignment="1">
      <alignment horizontal="center" vertical="center" wrapText="1"/>
    </xf>
    <xf numFmtId="0" fontId="29" fillId="36" borderId="0" xfId="0" applyFont="1" applyFill="1" applyBorder="1" applyAlignment="1">
      <alignment horizontal="center" vertical="center" wrapText="1"/>
    </xf>
    <xf numFmtId="0" fontId="29" fillId="36" borderId="18" xfId="0" applyFont="1" applyFill="1" applyBorder="1" applyAlignment="1">
      <alignment horizontal="center" vertical="center" wrapText="1"/>
    </xf>
    <xf numFmtId="164" fontId="27" fillId="36" borderId="17" xfId="0" applyNumberFormat="1" applyFont="1" applyFill="1" applyBorder="1" applyAlignment="1">
      <alignment horizontal="center" vertical="center" wrapText="1"/>
    </xf>
    <xf numFmtId="164" fontId="27" fillId="36" borderId="0" xfId="0" applyNumberFormat="1" applyFont="1" applyFill="1" applyBorder="1" applyAlignment="1">
      <alignment horizontal="center" vertical="center"/>
    </xf>
    <xf numFmtId="164" fontId="27" fillId="36" borderId="18" xfId="0" applyNumberFormat="1" applyFont="1" applyFill="1" applyBorder="1" applyAlignment="1">
      <alignment horizontal="center" vertical="center"/>
    </xf>
    <xf numFmtId="164" fontId="104" fillId="36" borderId="17" xfId="0" applyNumberFormat="1" applyFont="1" applyFill="1" applyBorder="1" applyAlignment="1">
      <alignment horizontal="center" vertical="center" wrapText="1"/>
    </xf>
    <xf numFmtId="0" fontId="104" fillId="36" borderId="0" xfId="0" applyFont="1" applyFill="1" applyBorder="1" applyAlignment="1">
      <alignment horizontal="center" vertical="center" wrapText="1"/>
    </xf>
    <xf numFmtId="0" fontId="104" fillId="36" borderId="18" xfId="0" applyFont="1" applyFill="1" applyBorder="1" applyAlignment="1">
      <alignment horizontal="center" vertical="center" wrapText="1"/>
    </xf>
    <xf numFmtId="164" fontId="92" fillId="36" borderId="17" xfId="0" applyNumberFormat="1" applyFont="1" applyFill="1" applyBorder="1" applyAlignment="1">
      <alignment horizontal="right"/>
    </xf>
    <xf numFmtId="164" fontId="92" fillId="36" borderId="0" xfId="0" applyNumberFormat="1" applyFont="1" applyFill="1" applyBorder="1" applyAlignment="1">
      <alignment horizontal="right"/>
    </xf>
    <xf numFmtId="164" fontId="89" fillId="36" borderId="25" xfId="0" applyNumberFormat="1" applyFont="1" applyFill="1" applyBorder="1" applyAlignment="1">
      <alignment horizontal="left" vertical="center" wrapText="1"/>
    </xf>
    <xf numFmtId="164" fontId="89" fillId="36" borderId="19" xfId="0" applyNumberFormat="1" applyFont="1" applyFill="1" applyBorder="1" applyAlignment="1">
      <alignment horizontal="left" vertical="center" wrapText="1"/>
    </xf>
    <xf numFmtId="164" fontId="89" fillId="36" borderId="20" xfId="0" applyNumberFormat="1" applyFont="1" applyFill="1" applyBorder="1" applyAlignment="1">
      <alignment horizontal="left" vertical="center" wrapText="1"/>
    </xf>
    <xf numFmtId="164" fontId="105" fillId="29" borderId="26" xfId="0" applyNumberFormat="1" applyFont="1" applyFill="1" applyBorder="1" applyAlignment="1">
      <alignment horizontal="center" vertical="center"/>
    </xf>
    <xf numFmtId="164" fontId="105" fillId="29" borderId="27" xfId="0" applyNumberFormat="1" applyFont="1" applyFill="1" applyBorder="1" applyAlignment="1">
      <alignment horizontal="center" vertical="center"/>
    </xf>
    <xf numFmtId="164" fontId="105" fillId="29" borderId="28" xfId="0" applyNumberFormat="1" applyFont="1" applyFill="1" applyBorder="1" applyAlignment="1">
      <alignment horizontal="center" vertical="center"/>
    </xf>
    <xf numFmtId="0" fontId="24" fillId="36" borderId="17" xfId="0" applyFont="1" applyFill="1" applyBorder="1" applyAlignment="1">
      <alignment horizontal="center"/>
    </xf>
    <xf numFmtId="0" fontId="24" fillId="36" borderId="0" xfId="0" applyFont="1" applyFill="1" applyBorder="1" applyAlignment="1">
      <alignment horizontal="center"/>
    </xf>
    <xf numFmtId="0" fontId="24" fillId="36" borderId="18" xfId="0" applyFont="1" applyFill="1" applyBorder="1" applyAlignment="1">
      <alignment horizontal="center"/>
    </xf>
    <xf numFmtId="164" fontId="24" fillId="36" borderId="17" xfId="0" applyNumberFormat="1" applyFont="1" applyFill="1" applyBorder="1" applyAlignment="1">
      <alignment horizontal="center"/>
    </xf>
    <xf numFmtId="164" fontId="24" fillId="36" borderId="0" xfId="0" applyNumberFormat="1" applyFont="1" applyFill="1" applyBorder="1" applyAlignment="1">
      <alignment horizontal="center"/>
    </xf>
    <xf numFmtId="164" fontId="24" fillId="36" borderId="18" xfId="0" applyNumberFormat="1" applyFont="1" applyFill="1" applyBorder="1" applyAlignment="1">
      <alignment horizontal="center"/>
    </xf>
    <xf numFmtId="164" fontId="27" fillId="36" borderId="0" xfId="0" applyNumberFormat="1" applyFont="1" applyFill="1" applyBorder="1" applyAlignment="1"/>
    <xf numFmtId="164" fontId="27" fillId="36" borderId="18" xfId="0" applyNumberFormat="1" applyFont="1" applyFill="1" applyBorder="1" applyAlignment="1"/>
    <xf numFmtId="0" fontId="71" fillId="27" borderId="0" xfId="0" applyFont="1" applyFill="1" applyAlignment="1">
      <alignment horizontal="center" vertical="center"/>
    </xf>
    <xf numFmtId="0" fontId="106" fillId="33" borderId="11" xfId="0" applyFont="1" applyFill="1" applyBorder="1" applyAlignment="1">
      <alignment horizontal="center" vertical="center" wrapText="1"/>
    </xf>
    <xf numFmtId="0" fontId="101" fillId="33" borderId="11" xfId="0" applyFont="1" applyFill="1" applyBorder="1" applyAlignment="1">
      <alignment horizontal="center" vertical="center" wrapText="1"/>
    </xf>
    <xf numFmtId="0" fontId="107" fillId="29" borderId="21" xfId="0" applyFont="1" applyFill="1" applyBorder="1" applyAlignment="1">
      <alignment horizontal="right" vertical="center" wrapText="1"/>
    </xf>
    <xf numFmtId="0" fontId="107" fillId="29" borderId="13" xfId="0" applyFont="1" applyFill="1" applyBorder="1" applyAlignment="1">
      <alignment horizontal="right" vertical="center" wrapText="1"/>
    </xf>
    <xf numFmtId="0" fontId="107" fillId="29" borderId="13" xfId="0" applyFont="1" applyFill="1" applyBorder="1" applyAlignment="1">
      <alignment horizontal="left" vertical="center" wrapText="1"/>
    </xf>
    <xf numFmtId="0" fontId="107" fillId="29" borderId="22" xfId="0" applyFont="1" applyFill="1" applyBorder="1" applyAlignment="1">
      <alignment horizontal="left" vertical="center" wrapText="1"/>
    </xf>
    <xf numFmtId="0" fontId="62" fillId="28" borderId="17" xfId="0" applyFont="1" applyFill="1" applyBorder="1" applyAlignment="1">
      <alignment horizontal="center" vertical="center" wrapText="1"/>
    </xf>
    <xf numFmtId="0" fontId="62" fillId="28" borderId="0" xfId="0" applyFont="1" applyFill="1" applyBorder="1" applyAlignment="1">
      <alignment horizontal="center" vertical="center" wrapText="1"/>
    </xf>
    <xf numFmtId="0" fontId="62" fillId="28" borderId="18" xfId="0" applyFont="1" applyFill="1" applyBorder="1" applyAlignment="1">
      <alignment horizontal="center" vertical="center" wrapText="1"/>
    </xf>
    <xf numFmtId="0" fontId="108" fillId="26" borderId="14" xfId="0" applyFont="1" applyFill="1" applyBorder="1" applyAlignment="1">
      <alignment horizontal="center" vertical="center" wrapText="1"/>
    </xf>
    <xf numFmtId="0" fontId="108" fillId="26" borderId="15" xfId="0" applyFont="1" applyFill="1" applyBorder="1" applyAlignment="1">
      <alignment horizontal="center" vertical="center" wrapText="1"/>
    </xf>
    <xf numFmtId="0" fontId="108" fillId="26" borderId="16" xfId="0" applyFont="1" applyFill="1" applyBorder="1" applyAlignment="1">
      <alignment horizontal="center" vertical="center" wrapText="1"/>
    </xf>
    <xf numFmtId="0" fontId="49" fillId="35" borderId="17" xfId="0" applyFont="1" applyFill="1" applyBorder="1" applyAlignment="1">
      <alignment horizontal="center" vertical="center" wrapText="1"/>
    </xf>
    <xf numFmtId="0" fontId="49" fillId="35" borderId="0" xfId="0" applyFont="1" applyFill="1" applyBorder="1" applyAlignment="1">
      <alignment horizontal="center" vertical="center" wrapText="1"/>
    </xf>
    <xf numFmtId="0" fontId="49" fillId="35" borderId="18" xfId="0" applyFont="1" applyFill="1" applyBorder="1" applyAlignment="1">
      <alignment horizontal="center" vertical="center" wrapText="1"/>
    </xf>
    <xf numFmtId="0" fontId="34" fillId="0" borderId="10" xfId="36" applyFont="1" applyFill="1" applyBorder="1" applyAlignment="1" applyProtection="1">
      <alignment horizontal="center" vertical="center" wrapText="1"/>
      <protection locked="0"/>
    </xf>
    <xf numFmtId="0" fontId="34" fillId="0" borderId="10" xfId="36" applyFont="1" applyFill="1" applyBorder="1" applyAlignment="1" applyProtection="1">
      <alignment vertical="center" wrapText="1"/>
      <protection locked="0"/>
    </xf>
    <xf numFmtId="0" fontId="36" fillId="30" borderId="23" xfId="36" applyFont="1" applyFill="1" applyBorder="1" applyAlignment="1" applyProtection="1">
      <alignment horizontal="right" vertical="center" wrapText="1"/>
      <protection locked="0"/>
    </xf>
    <xf numFmtId="0" fontId="36" fillId="30" borderId="23" xfId="36" applyFont="1" applyFill="1" applyBorder="1" applyAlignment="1" applyProtection="1">
      <alignment horizontal="center" vertical="center" wrapText="1"/>
      <protection locked="0"/>
    </xf>
    <xf numFmtId="166" fontId="36" fillId="30" borderId="23" xfId="36" applyNumberFormat="1" applyFont="1" applyFill="1" applyBorder="1" applyAlignment="1" applyProtection="1">
      <alignment horizontal="center" vertical="center" wrapText="1"/>
      <protection locked="0"/>
    </xf>
    <xf numFmtId="0" fontId="74" fillId="33" borderId="36" xfId="36" applyFont="1" applyFill="1" applyBorder="1" applyAlignment="1">
      <alignment horizontal="center" vertical="center"/>
    </xf>
    <xf numFmtId="0" fontId="74" fillId="33" borderId="23" xfId="36" applyFont="1" applyFill="1" applyBorder="1" applyAlignment="1">
      <alignment horizontal="center" vertical="center"/>
    </xf>
    <xf numFmtId="0" fontId="74" fillId="33" borderId="37" xfId="36" applyFont="1" applyFill="1" applyBorder="1" applyAlignment="1">
      <alignment horizontal="center" vertical="center"/>
    </xf>
    <xf numFmtId="166" fontId="47" fillId="24" borderId="24" xfId="36" applyNumberFormat="1" applyFont="1" applyFill="1" applyBorder="1" applyAlignment="1" applyProtection="1">
      <alignment horizontal="center" vertical="center" wrapText="1"/>
      <protection locked="0"/>
    </xf>
    <xf numFmtId="0" fontId="130" fillId="25" borderId="10" xfId="36" applyNumberFormat="1" applyFont="1" applyFill="1" applyBorder="1" applyAlignment="1" applyProtection="1">
      <alignment horizontal="left" vertical="center" wrapText="1"/>
      <protection locked="0"/>
    </xf>
    <xf numFmtId="49" fontId="128" fillId="25" borderId="10" xfId="36" applyNumberFormat="1" applyFont="1" applyFill="1" applyBorder="1" applyAlignment="1" applyProtection="1">
      <alignment horizontal="center" vertical="center" wrapText="1"/>
      <protection locked="0"/>
    </xf>
    <xf numFmtId="0" fontId="128" fillId="25" borderId="10" xfId="36" applyFont="1" applyFill="1" applyBorder="1" applyAlignment="1" applyProtection="1">
      <alignment horizontal="center" vertical="center" wrapText="1"/>
      <protection locked="0"/>
    </xf>
    <xf numFmtId="49" fontId="48" fillId="25" borderId="10" xfId="36" applyNumberFormat="1" applyFont="1" applyFill="1" applyBorder="1" applyAlignment="1" applyProtection="1">
      <alignment horizontal="center" vertical="center" wrapText="1"/>
      <protection locked="0"/>
    </xf>
    <xf numFmtId="0" fontId="48" fillId="25" borderId="10" xfId="36" applyFont="1" applyFill="1" applyBorder="1" applyAlignment="1" applyProtection="1">
      <alignment horizontal="center" vertical="center" wrapText="1"/>
      <protection locked="0"/>
    </xf>
    <xf numFmtId="14" fontId="130" fillId="29" borderId="12" xfId="36" applyNumberFormat="1" applyFont="1" applyFill="1" applyBorder="1" applyAlignment="1" applyProtection="1">
      <alignment horizontal="center" vertical="center" wrapText="1"/>
      <protection locked="0"/>
    </xf>
    <xf numFmtId="0" fontId="55" fillId="33" borderId="11" xfId="36" applyFont="1" applyFill="1" applyBorder="1" applyAlignment="1">
      <alignment horizontal="center" vertical="center" wrapText="1"/>
    </xf>
    <xf numFmtId="0" fontId="135" fillId="29" borderId="0" xfId="36" applyFont="1" applyFill="1" applyBorder="1" applyAlignment="1" applyProtection="1">
      <alignment horizontal="center" vertical="center" wrapText="1"/>
      <protection locked="0"/>
    </xf>
    <xf numFmtId="0" fontId="110" fillId="31" borderId="38" xfId="36" applyFont="1" applyFill="1" applyBorder="1" applyAlignment="1" applyProtection="1">
      <alignment horizontal="center" vertical="center" wrapText="1"/>
      <protection locked="0"/>
    </xf>
    <xf numFmtId="0" fontId="131" fillId="25" borderId="10" xfId="36" applyFont="1" applyFill="1" applyBorder="1" applyAlignment="1" applyProtection="1">
      <alignment horizontal="right" vertical="center" wrapText="1"/>
      <protection locked="0"/>
    </xf>
    <xf numFmtId="0" fontId="133" fillId="29" borderId="12" xfId="36" applyFont="1" applyFill="1" applyBorder="1" applyAlignment="1" applyProtection="1">
      <alignment horizontal="left" vertical="center" wrapText="1"/>
      <protection locked="0"/>
    </xf>
    <xf numFmtId="0" fontId="132" fillId="25" borderId="10" xfId="31" applyFont="1" applyFill="1" applyBorder="1" applyAlignment="1" applyProtection="1">
      <alignment horizontal="left" vertical="center" wrapText="1"/>
      <protection locked="0"/>
    </xf>
    <xf numFmtId="0" fontId="56" fillId="33" borderId="11" xfId="36" applyFont="1" applyFill="1" applyBorder="1" applyAlignment="1">
      <alignment horizontal="center" textRotation="90" wrapText="1"/>
    </xf>
    <xf numFmtId="0" fontId="56" fillId="33" borderId="39" xfId="36" applyFont="1" applyFill="1" applyBorder="1" applyAlignment="1">
      <alignment horizontal="center" textRotation="90" wrapText="1"/>
    </xf>
    <xf numFmtId="0" fontId="56" fillId="33" borderId="40" xfId="36" applyFont="1" applyFill="1" applyBorder="1" applyAlignment="1">
      <alignment horizontal="center" textRotation="90" wrapText="1"/>
    </xf>
    <xf numFmtId="0" fontId="55" fillId="33" borderId="11" xfId="36" applyFont="1" applyFill="1" applyBorder="1" applyAlignment="1" applyProtection="1">
      <alignment horizontal="center" vertical="center" wrapText="1"/>
      <protection locked="0"/>
    </xf>
    <xf numFmtId="0" fontId="131" fillId="29" borderId="12" xfId="36" applyFont="1" applyFill="1" applyBorder="1" applyAlignment="1" applyProtection="1">
      <alignment horizontal="right" vertical="center" wrapText="1"/>
      <protection locked="0"/>
    </xf>
    <xf numFmtId="0" fontId="55" fillId="33" borderId="39" xfId="36" applyFont="1" applyFill="1" applyBorder="1" applyAlignment="1">
      <alignment horizontal="center" vertical="center" wrapText="1"/>
    </xf>
    <xf numFmtId="0" fontId="55" fillId="33" borderId="40" xfId="36" applyFont="1" applyFill="1" applyBorder="1" applyAlignment="1">
      <alignment horizontal="center" vertical="center" wrapText="1"/>
    </xf>
    <xf numFmtId="0" fontId="109" fillId="29" borderId="0" xfId="36" applyFont="1" applyFill="1" applyBorder="1" applyAlignment="1" applyProtection="1">
      <alignment horizontal="center" vertical="center" wrapText="1"/>
      <protection locked="0"/>
    </xf>
    <xf numFmtId="0" fontId="110" fillId="33" borderId="38" xfId="36" applyFont="1" applyFill="1" applyBorder="1" applyAlignment="1" applyProtection="1">
      <alignment horizontal="center" vertical="center" wrapText="1"/>
      <protection locked="0"/>
    </xf>
    <xf numFmtId="0" fontId="65" fillId="25" borderId="10" xfId="36" applyFont="1" applyFill="1" applyBorder="1" applyAlignment="1" applyProtection="1">
      <alignment horizontal="right" vertical="center" wrapText="1"/>
      <protection locked="0"/>
    </xf>
    <xf numFmtId="0" fontId="111" fillId="25" borderId="10" xfId="31" applyFont="1" applyFill="1" applyBorder="1" applyAlignment="1" applyProtection="1">
      <alignment horizontal="left" vertical="center" wrapText="1"/>
      <protection locked="0"/>
    </xf>
    <xf numFmtId="0" fontId="64" fillId="25" borderId="10" xfId="36" applyNumberFormat="1" applyFont="1" applyFill="1" applyBorder="1" applyAlignment="1" applyProtection="1">
      <alignment horizontal="center" vertical="center" wrapText="1"/>
      <protection locked="0"/>
    </xf>
    <xf numFmtId="0" fontId="96" fillId="25" borderId="10" xfId="36" applyNumberFormat="1" applyFont="1" applyFill="1" applyBorder="1" applyAlignment="1" applyProtection="1">
      <alignment horizontal="left" vertical="center" wrapText="1"/>
      <protection locked="0"/>
    </xf>
    <xf numFmtId="0" fontId="48" fillId="25" borderId="10" xfId="36" applyFont="1" applyFill="1" applyBorder="1" applyAlignment="1" applyProtection="1">
      <alignment horizontal="left" vertical="center" wrapText="1"/>
      <protection locked="0"/>
    </xf>
    <xf numFmtId="0" fontId="65" fillId="29" borderId="12" xfId="36" applyFont="1" applyFill="1" applyBorder="1" applyAlignment="1" applyProtection="1">
      <alignment horizontal="right" vertical="center" wrapText="1"/>
      <protection locked="0"/>
    </xf>
    <xf numFmtId="0" fontId="96" fillId="29" borderId="12" xfId="36" applyFont="1" applyFill="1" applyBorder="1" applyAlignment="1" applyProtection="1">
      <alignment horizontal="left" vertical="center" wrapText="1"/>
      <protection locked="0"/>
    </xf>
    <xf numFmtId="166" fontId="65" fillId="24" borderId="24" xfId="36" applyNumberFormat="1" applyFont="1" applyFill="1" applyBorder="1" applyAlignment="1" applyProtection="1">
      <alignment horizontal="center" vertical="center" wrapText="1"/>
      <protection locked="0"/>
    </xf>
    <xf numFmtId="0" fontId="136" fillId="29" borderId="0" xfId="36" applyFont="1" applyFill="1" applyBorder="1" applyAlignment="1" applyProtection="1">
      <alignment horizontal="center" vertical="center" wrapText="1"/>
      <protection locked="0"/>
    </xf>
    <xf numFmtId="0" fontId="133" fillId="25" borderId="10" xfId="36" applyNumberFormat="1" applyFont="1" applyFill="1" applyBorder="1" applyAlignment="1" applyProtection="1">
      <alignment horizontal="left" vertical="center" wrapText="1"/>
      <protection locked="0"/>
    </xf>
    <xf numFmtId="49" fontId="75" fillId="25" borderId="10" xfId="36" applyNumberFormat="1" applyFont="1" applyFill="1" applyBorder="1" applyAlignment="1" applyProtection="1">
      <alignment horizontal="center" vertical="center" wrapText="1"/>
      <protection locked="0"/>
    </xf>
    <xf numFmtId="0" fontId="75" fillId="25" borderId="10" xfId="36" applyNumberFormat="1" applyFont="1" applyFill="1" applyBorder="1" applyAlignment="1" applyProtection="1">
      <alignment horizontal="center" vertical="center" wrapText="1"/>
      <protection locked="0"/>
    </xf>
    <xf numFmtId="14" fontId="133" fillId="29" borderId="12" xfId="36" applyNumberFormat="1" applyFont="1" applyFill="1" applyBorder="1" applyAlignment="1" applyProtection="1">
      <alignment horizontal="center" vertical="center" wrapText="1"/>
      <protection locked="0"/>
    </xf>
    <xf numFmtId="0" fontId="30" fillId="0" borderId="0" xfId="36" applyFont="1" applyFill="1" applyAlignment="1" applyProtection="1">
      <alignment horizontal="center" wrapText="1"/>
      <protection locked="0"/>
    </xf>
    <xf numFmtId="0" fontId="30" fillId="0" borderId="0" xfId="36" applyFont="1" applyFill="1" applyAlignment="1" applyProtection="1">
      <alignment horizontal="center" vertical="center" wrapText="1"/>
      <protection locked="0"/>
    </xf>
    <xf numFmtId="14" fontId="112" fillId="31" borderId="11" xfId="36" applyNumberFormat="1" applyFont="1" applyFill="1" applyBorder="1" applyAlignment="1" applyProtection="1">
      <alignment horizontal="center" vertical="center" wrapText="1"/>
      <protection locked="0"/>
    </xf>
    <xf numFmtId="0" fontId="27" fillId="29" borderId="12" xfId="36" applyFont="1" applyFill="1" applyBorder="1" applyAlignment="1" applyProtection="1">
      <alignment horizontal="right" vertical="center" wrapText="1"/>
      <protection locked="0"/>
    </xf>
    <xf numFmtId="2" fontId="112" fillId="31" borderId="11" xfId="36" applyNumberFormat="1" applyFont="1" applyFill="1" applyBorder="1" applyAlignment="1" applyProtection="1">
      <alignment horizontal="center" vertical="center" wrapText="1"/>
      <protection locked="0"/>
    </xf>
    <xf numFmtId="14" fontId="32" fillId="29" borderId="12" xfId="36" applyNumberFormat="1" applyFont="1" applyFill="1" applyBorder="1" applyAlignment="1" applyProtection="1">
      <alignment horizontal="center" vertical="center" wrapText="1"/>
      <protection locked="0"/>
    </xf>
    <xf numFmtId="0" fontId="112" fillId="31" borderId="11" xfId="36" applyFont="1" applyFill="1" applyBorder="1" applyAlignment="1" applyProtection="1">
      <alignment horizontal="center" vertical="center" wrapText="1"/>
      <protection locked="0"/>
    </xf>
    <xf numFmtId="0" fontId="66" fillId="31" borderId="11" xfId="36" applyFont="1" applyFill="1" applyBorder="1" applyAlignment="1" applyProtection="1">
      <alignment horizontal="center" vertical="center" wrapText="1"/>
      <protection locked="0"/>
    </xf>
    <xf numFmtId="0" fontId="92" fillId="29" borderId="10" xfId="36" applyFont="1" applyFill="1" applyBorder="1" applyAlignment="1" applyProtection="1">
      <alignment horizontal="left" vertical="center" wrapText="1"/>
      <protection locked="0"/>
    </xf>
    <xf numFmtId="0" fontId="32" fillId="29" borderId="12" xfId="36" applyFont="1" applyFill="1" applyBorder="1" applyAlignment="1" applyProtection="1">
      <alignment horizontal="left" vertical="center" wrapText="1"/>
      <protection locked="0"/>
    </xf>
    <xf numFmtId="0" fontId="37" fillId="29" borderId="0" xfId="36" applyFont="1" applyFill="1" applyBorder="1" applyAlignment="1" applyProtection="1">
      <alignment horizontal="center" vertical="center" wrapText="1"/>
      <protection locked="0"/>
    </xf>
    <xf numFmtId="0" fontId="36" fillId="31" borderId="38" xfId="36" applyFont="1" applyFill="1" applyBorder="1" applyAlignment="1" applyProtection="1">
      <alignment horizontal="center" vertical="center" wrapText="1"/>
      <protection locked="0"/>
    </xf>
    <xf numFmtId="0" fontId="113" fillId="29" borderId="10" xfId="31" applyFont="1" applyFill="1" applyBorder="1" applyAlignment="1" applyProtection="1">
      <alignment horizontal="left" vertical="center" wrapText="1"/>
      <protection locked="0"/>
    </xf>
    <xf numFmtId="0" fontId="27" fillId="29" borderId="10" xfId="36" applyFont="1" applyFill="1" applyBorder="1" applyAlignment="1" applyProtection="1">
      <alignment horizontal="right" vertical="center" wrapText="1"/>
      <protection locked="0"/>
    </xf>
    <xf numFmtId="14" fontId="97" fillId="29" borderId="12" xfId="36" applyNumberFormat="1" applyFont="1" applyFill="1" applyBorder="1" applyAlignment="1" applyProtection="1">
      <alignment horizontal="center" vertical="center" wrapText="1"/>
      <protection locked="0"/>
    </xf>
    <xf numFmtId="169" fontId="114" fillId="33" borderId="11" xfId="36" applyNumberFormat="1" applyFont="1" applyFill="1" applyBorder="1" applyAlignment="1">
      <alignment horizontal="center" vertical="center"/>
    </xf>
    <xf numFmtId="166" fontId="97" fillId="29" borderId="12" xfId="36" applyNumberFormat="1" applyFont="1" applyFill="1" applyBorder="1" applyAlignment="1" applyProtection="1">
      <alignment horizontal="center" vertical="center" wrapText="1"/>
      <protection locked="0"/>
    </xf>
    <xf numFmtId="0" fontId="59" fillId="29" borderId="12" xfId="36" applyFont="1" applyFill="1" applyBorder="1" applyAlignment="1" applyProtection="1">
      <alignment horizontal="right" vertical="center" wrapText="1"/>
      <protection locked="0"/>
    </xf>
    <xf numFmtId="0" fontId="58" fillId="29" borderId="12" xfId="36" applyFont="1" applyFill="1" applyBorder="1" applyAlignment="1" applyProtection="1">
      <alignment horizontal="left" vertical="center" wrapText="1"/>
      <protection locked="0"/>
    </xf>
    <xf numFmtId="0" fontId="77" fillId="33" borderId="11" xfId="36" applyFont="1" applyFill="1" applyBorder="1" applyAlignment="1">
      <alignment horizontal="center" vertical="center"/>
    </xf>
    <xf numFmtId="0" fontId="115" fillId="33" borderId="39" xfId="36" applyFont="1" applyFill="1" applyBorder="1" applyAlignment="1">
      <alignment horizontal="center" vertical="center" wrapText="1"/>
    </xf>
    <xf numFmtId="0" fontId="115" fillId="33" borderId="40" xfId="36" applyFont="1" applyFill="1" applyBorder="1" applyAlignment="1">
      <alignment horizontal="center" vertical="center" wrapText="1"/>
    </xf>
    <xf numFmtId="0" fontId="115" fillId="33" borderId="11" xfId="36" applyFont="1" applyFill="1" applyBorder="1" applyAlignment="1">
      <alignment horizontal="center" textRotation="90"/>
    </xf>
    <xf numFmtId="0" fontId="116" fillId="29" borderId="0" xfId="36" applyFont="1" applyFill="1" applyBorder="1" applyAlignment="1" applyProtection="1">
      <alignment horizontal="center" vertical="center" wrapText="1"/>
      <protection locked="0"/>
    </xf>
    <xf numFmtId="0" fontId="117" fillId="31" borderId="38" xfId="36" applyFont="1" applyFill="1" applyBorder="1" applyAlignment="1" applyProtection="1">
      <alignment horizontal="center" vertical="center" wrapText="1"/>
      <protection locked="0"/>
    </xf>
    <xf numFmtId="0" fontId="59" fillId="29" borderId="10" xfId="36" applyFont="1" applyFill="1" applyBorder="1" applyAlignment="1" applyProtection="1">
      <alignment horizontal="right" vertical="center" wrapText="1"/>
      <protection locked="0"/>
    </xf>
    <xf numFmtId="0" fontId="118" fillId="29" borderId="10" xfId="31" applyFont="1" applyFill="1" applyBorder="1" applyAlignment="1" applyProtection="1">
      <alignment horizontal="left" vertical="center" wrapText="1"/>
      <protection locked="0"/>
    </xf>
    <xf numFmtId="0" fontId="119" fillId="29" borderId="10" xfId="36" applyFont="1" applyFill="1" applyBorder="1" applyAlignment="1" applyProtection="1">
      <alignment horizontal="center" vertical="center" wrapText="1"/>
      <protection locked="0"/>
    </xf>
    <xf numFmtId="0" fontId="97" fillId="29" borderId="10" xfId="36" applyFont="1" applyFill="1" applyBorder="1" applyAlignment="1" applyProtection="1">
      <alignment horizontal="left" vertical="center" wrapText="1"/>
      <protection locked="0"/>
    </xf>
    <xf numFmtId="0" fontId="77" fillId="33" borderId="11" xfId="36" applyNumberFormat="1" applyFont="1" applyFill="1" applyBorder="1" applyAlignment="1">
      <alignment horizontal="center" textRotation="90" wrapText="1"/>
    </xf>
    <xf numFmtId="49" fontId="77" fillId="33" borderId="11" xfId="36" applyNumberFormat="1" applyFont="1" applyFill="1" applyBorder="1" applyAlignment="1">
      <alignment horizontal="center" textRotation="90" wrapText="1"/>
    </xf>
    <xf numFmtId="2" fontId="77" fillId="33" borderId="11" xfId="36" applyNumberFormat="1" applyFont="1" applyFill="1" applyBorder="1" applyAlignment="1">
      <alignment horizontal="center" textRotation="90" wrapText="1"/>
    </xf>
    <xf numFmtId="0" fontId="140" fillId="29" borderId="0" xfId="36" applyFont="1" applyFill="1" applyBorder="1" applyAlignment="1" applyProtection="1">
      <alignment horizontal="center" vertical="center" wrapText="1"/>
      <protection locked="0"/>
    </xf>
    <xf numFmtId="0" fontId="137" fillId="29" borderId="10" xfId="31" applyFont="1" applyFill="1" applyBorder="1" applyAlignment="1" applyProtection="1">
      <alignment horizontal="left" vertical="center" wrapText="1"/>
      <protection locked="0"/>
    </xf>
    <xf numFmtId="2" fontId="112" fillId="31" borderId="39" xfId="36" applyNumberFormat="1" applyFont="1" applyFill="1" applyBorder="1" applyAlignment="1" applyProtection="1">
      <alignment horizontal="center" vertical="center" wrapText="1"/>
      <protection locked="0"/>
    </xf>
    <xf numFmtId="2" fontId="112" fillId="31" borderId="40" xfId="36" applyNumberFormat="1" applyFont="1" applyFill="1" applyBorder="1" applyAlignment="1" applyProtection="1">
      <alignment horizontal="center" vertical="center" wrapText="1"/>
      <protection locked="0"/>
    </xf>
    <xf numFmtId="0" fontId="138" fillId="29" borderId="12" xfId="36" applyFont="1" applyFill="1" applyBorder="1" applyAlignment="1" applyProtection="1">
      <alignment horizontal="left" vertical="center" wrapText="1"/>
      <protection locked="0"/>
    </xf>
    <xf numFmtId="49" fontId="139" fillId="29" borderId="10" xfId="36" applyNumberFormat="1" applyFont="1" applyFill="1" applyBorder="1" applyAlignment="1" applyProtection="1">
      <alignment horizontal="center" vertical="center" wrapText="1"/>
      <protection locked="0"/>
    </xf>
    <xf numFmtId="0" fontId="139" fillId="29" borderId="10" xfId="36" applyFont="1" applyFill="1" applyBorder="1" applyAlignment="1" applyProtection="1">
      <alignment horizontal="center" vertical="center" wrapText="1"/>
      <protection locked="0"/>
    </xf>
    <xf numFmtId="0" fontId="139" fillId="29" borderId="12" xfId="36" applyFont="1" applyFill="1" applyBorder="1" applyAlignment="1" applyProtection="1">
      <alignment horizontal="center" vertical="center" wrapText="1"/>
      <protection locked="0"/>
    </xf>
    <xf numFmtId="0" fontId="141" fillId="29" borderId="0" xfId="36" applyFont="1" applyFill="1" applyBorder="1" applyAlignment="1" applyProtection="1">
      <alignment horizontal="center" vertical="center" wrapText="1"/>
      <protection locked="0"/>
    </xf>
    <xf numFmtId="14" fontId="75" fillId="29" borderId="12" xfId="36" applyNumberFormat="1" applyFont="1" applyFill="1" applyBorder="1" applyAlignment="1" applyProtection="1">
      <alignment horizontal="left" vertical="center" wrapText="1"/>
      <protection locked="0"/>
    </xf>
    <xf numFmtId="0" fontId="122" fillId="29" borderId="0" xfId="36" applyFont="1" applyFill="1" applyBorder="1" applyAlignment="1" applyProtection="1">
      <alignment horizontal="center" vertical="center" wrapText="1"/>
      <protection locked="0"/>
    </xf>
    <xf numFmtId="0" fontId="116" fillId="25" borderId="10" xfId="36" applyFont="1" applyFill="1" applyBorder="1" applyAlignment="1" applyProtection="1">
      <alignment horizontal="right" vertical="center" wrapText="1"/>
      <protection locked="0"/>
    </xf>
    <xf numFmtId="0" fontId="129" fillId="25" borderId="10" xfId="31" applyFont="1" applyFill="1" applyBorder="1" applyAlignment="1" applyProtection="1">
      <alignment horizontal="left" vertical="center" wrapText="1"/>
      <protection locked="0"/>
    </xf>
    <xf numFmtId="0" fontId="128" fillId="25" borderId="10" xfId="36" applyNumberFormat="1" applyFont="1" applyFill="1" applyBorder="1" applyAlignment="1" applyProtection="1">
      <alignment horizontal="left" vertical="center" wrapText="1"/>
      <protection locked="0"/>
    </xf>
    <xf numFmtId="49" fontId="74" fillId="25" borderId="10" xfId="36" applyNumberFormat="1" applyFont="1" applyFill="1" applyBorder="1" applyAlignment="1" applyProtection="1">
      <alignment horizontal="center" vertical="center" wrapText="1"/>
      <protection locked="0"/>
    </xf>
    <xf numFmtId="0" fontId="74" fillId="25" borderId="10" xfId="36" applyNumberFormat="1" applyFont="1" applyFill="1" applyBorder="1" applyAlignment="1" applyProtection="1">
      <alignment horizontal="center" vertical="center" wrapText="1"/>
      <protection locked="0"/>
    </xf>
    <xf numFmtId="168" fontId="55" fillId="33" borderId="11" xfId="36" applyNumberFormat="1" applyFont="1" applyFill="1" applyBorder="1" applyAlignment="1">
      <alignment horizontal="center" vertical="center" wrapText="1"/>
    </xf>
    <xf numFmtId="0" fontId="116" fillId="29" borderId="12" xfId="36" applyFont="1" applyFill="1" applyBorder="1" applyAlignment="1" applyProtection="1">
      <alignment horizontal="right" vertical="center" wrapText="1"/>
      <protection locked="0"/>
    </xf>
    <xf numFmtId="0" fontId="130" fillId="29" borderId="12" xfId="36" applyFont="1" applyFill="1" applyBorder="1" applyAlignment="1" applyProtection="1">
      <alignment horizontal="left" vertical="center" wrapText="1"/>
      <protection locked="0"/>
    </xf>
    <xf numFmtId="49" fontId="48" fillId="25" borderId="10" xfId="36" applyNumberFormat="1" applyFont="1" applyFill="1" applyBorder="1" applyAlignment="1" applyProtection="1">
      <alignment horizontal="left" vertical="center" wrapText="1"/>
      <protection locked="0"/>
    </xf>
    <xf numFmtId="0" fontId="111" fillId="25" borderId="10" xfId="31" applyNumberFormat="1" applyFont="1" applyFill="1" applyBorder="1" applyAlignment="1" applyProtection="1">
      <alignment horizontal="left" vertical="center" wrapText="1"/>
      <protection locked="0"/>
    </xf>
    <xf numFmtId="0" fontId="24" fillId="29" borderId="0" xfId="36" applyFont="1" applyFill="1" applyBorder="1" applyAlignment="1" applyProtection="1">
      <alignment horizontal="center" vertical="center" wrapText="1"/>
      <protection locked="0"/>
    </xf>
    <xf numFmtId="14" fontId="139" fillId="29" borderId="12" xfId="36" applyNumberFormat="1" applyFont="1" applyFill="1" applyBorder="1" applyAlignment="1" applyProtection="1">
      <alignment horizontal="left" vertical="center" wrapText="1"/>
      <protection locked="0"/>
    </xf>
    <xf numFmtId="0" fontId="124" fillId="29" borderId="0" xfId="36" applyFont="1" applyFill="1" applyBorder="1" applyAlignment="1" applyProtection="1">
      <alignment horizontal="center" vertical="center" wrapText="1"/>
      <protection locked="0"/>
    </xf>
    <xf numFmtId="0" fontId="123" fillId="31" borderId="38" xfId="36" applyFont="1" applyFill="1" applyBorder="1" applyAlignment="1" applyProtection="1">
      <alignment horizontal="center" vertical="center" wrapText="1"/>
      <protection locked="0"/>
    </xf>
    <xf numFmtId="0" fontId="142" fillId="29" borderId="10" xfId="36" applyFont="1" applyFill="1" applyBorder="1" applyAlignment="1" applyProtection="1">
      <alignment horizontal="right" vertical="center" wrapText="1"/>
      <protection locked="0"/>
    </xf>
    <xf numFmtId="0" fontId="143" fillId="29" borderId="10" xfId="31" applyFont="1" applyFill="1" applyBorder="1" applyAlignment="1" applyProtection="1">
      <alignment horizontal="left" vertical="center" wrapText="1"/>
      <protection locked="0"/>
    </xf>
    <xf numFmtId="0" fontId="146" fillId="29" borderId="10" xfId="36" applyFont="1" applyFill="1" applyBorder="1" applyAlignment="1" applyProtection="1">
      <alignment horizontal="left" vertical="center" wrapText="1"/>
      <protection locked="0"/>
    </xf>
    <xf numFmtId="49" fontId="126" fillId="29" borderId="10" xfId="36" applyNumberFormat="1" applyFont="1" applyFill="1" applyBorder="1" applyAlignment="1" applyProtection="1">
      <alignment horizontal="center" vertical="center" wrapText="1"/>
      <protection locked="0"/>
    </xf>
    <xf numFmtId="0" fontId="120" fillId="33" borderId="11" xfId="36" applyNumberFormat="1" applyFont="1" applyFill="1" applyBorder="1" applyAlignment="1">
      <alignment horizontal="center" vertical="center" textRotation="90" wrapText="1"/>
    </xf>
    <xf numFmtId="169" fontId="147" fillId="33" borderId="11" xfId="36" applyNumberFormat="1" applyFont="1" applyFill="1" applyBorder="1" applyAlignment="1">
      <alignment horizontal="center" vertical="center"/>
    </xf>
    <xf numFmtId="0" fontId="77" fillId="33" borderId="11" xfId="36" applyFont="1" applyFill="1" applyBorder="1" applyAlignment="1">
      <alignment horizontal="center" textRotation="90"/>
    </xf>
    <xf numFmtId="0" fontId="127" fillId="33" borderId="39" xfId="36" applyFont="1" applyFill="1" applyBorder="1" applyAlignment="1">
      <alignment horizontal="center" vertical="center" wrapText="1"/>
    </xf>
    <xf numFmtId="0" fontId="127" fillId="33" borderId="40" xfId="36" applyFont="1" applyFill="1" applyBorder="1" applyAlignment="1">
      <alignment horizontal="center" vertical="center" wrapText="1"/>
    </xf>
    <xf numFmtId="49" fontId="120" fillId="33" borderId="11" xfId="36" applyNumberFormat="1" applyFont="1" applyFill="1" applyBorder="1" applyAlignment="1">
      <alignment horizontal="center" vertical="center" textRotation="90" wrapText="1"/>
    </xf>
    <xf numFmtId="0" fontId="77" fillId="33" borderId="39" xfId="36" applyFont="1" applyFill="1" applyBorder="1" applyAlignment="1">
      <alignment horizontal="center" vertical="center" wrapText="1"/>
    </xf>
    <xf numFmtId="0" fontId="77" fillId="33" borderId="40" xfId="36" applyFont="1" applyFill="1" applyBorder="1" applyAlignment="1">
      <alignment horizontal="center" vertical="center" wrapText="1"/>
    </xf>
    <xf numFmtId="0" fontId="142" fillId="29" borderId="12" xfId="36" applyFont="1" applyFill="1" applyBorder="1" applyAlignment="1" applyProtection="1">
      <alignment horizontal="right" vertical="center" wrapText="1"/>
      <protection locked="0"/>
    </xf>
    <xf numFmtId="0" fontId="144" fillId="29" borderId="12" xfId="36" applyFont="1" applyFill="1" applyBorder="1" applyAlignment="1" applyProtection="1">
      <alignment horizontal="left" vertical="center" wrapText="1"/>
      <protection locked="0"/>
    </xf>
    <xf numFmtId="166" fontId="116" fillId="24" borderId="24" xfId="36" applyNumberFormat="1" applyFont="1" applyFill="1" applyBorder="1" applyAlignment="1" applyProtection="1">
      <alignment horizontal="center" vertical="center" wrapText="1"/>
      <protection locked="0"/>
    </xf>
    <xf numFmtId="14" fontId="146" fillId="29" borderId="12" xfId="36" applyNumberFormat="1" applyFont="1" applyFill="1" applyBorder="1" applyAlignment="1" applyProtection="1">
      <alignment horizontal="left" vertical="center" wrapText="1"/>
      <protection locked="0"/>
    </xf>
    <xf numFmtId="0" fontId="125" fillId="29" borderId="12" xfId="36" applyFont="1" applyFill="1" applyBorder="1" applyAlignment="1" applyProtection="1">
      <alignment horizontal="right" vertical="center" wrapText="1"/>
      <protection locked="0"/>
    </xf>
    <xf numFmtId="0" fontId="141" fillId="29" borderId="12" xfId="36" applyFont="1" applyFill="1" applyBorder="1" applyAlignment="1" applyProtection="1">
      <alignment horizontal="left" vertical="center" wrapText="1"/>
      <protection locked="0"/>
    </xf>
    <xf numFmtId="0" fontId="145" fillId="25" borderId="10" xfId="36" applyNumberFormat="1" applyFont="1" applyFill="1" applyBorder="1" applyAlignment="1" applyProtection="1">
      <alignment horizontal="center" vertical="center" wrapText="1"/>
      <protection locked="0"/>
    </xf>
    <xf numFmtId="0" fontId="25" fillId="29" borderId="10" xfId="36" applyFont="1" applyFill="1" applyBorder="1" applyAlignment="1" applyProtection="1">
      <alignment horizontal="right" vertical="center" wrapText="1"/>
      <protection locked="0"/>
    </xf>
    <xf numFmtId="0" fontId="25" fillId="29" borderId="12" xfId="36" applyFont="1" applyFill="1" applyBorder="1" applyAlignment="1" applyProtection="1">
      <alignment horizontal="right" vertical="center" wrapText="1"/>
      <protection locked="0"/>
    </xf>
    <xf numFmtId="0" fontId="25" fillId="29" borderId="12" xfId="36" applyFont="1" applyFill="1" applyBorder="1" applyAlignment="1" applyProtection="1">
      <alignment horizontal="center" vertical="center" wrapText="1"/>
      <protection locked="0"/>
    </xf>
    <xf numFmtId="0" fontId="98" fillId="29" borderId="0" xfId="36" applyFont="1" applyFill="1" applyBorder="1" applyAlignment="1" applyProtection="1">
      <alignment horizontal="center" vertical="center" wrapText="1"/>
      <protection locked="0"/>
    </xf>
    <xf numFmtId="14" fontId="130" fillId="29" borderId="12" xfId="36" applyNumberFormat="1" applyFont="1" applyFill="1" applyBorder="1" applyAlignment="1" applyProtection="1">
      <alignment horizontal="left" vertical="center" wrapText="1"/>
      <protection locked="0"/>
    </xf>
    <xf numFmtId="0" fontId="98" fillId="35" borderId="13" xfId="0" applyFont="1" applyFill="1" applyBorder="1" applyAlignment="1">
      <alignment horizontal="center" vertical="center" wrapText="1"/>
    </xf>
    <xf numFmtId="0" fontId="77" fillId="35" borderId="13" xfId="0" applyFont="1" applyFill="1" applyBorder="1" applyAlignment="1">
      <alignment horizontal="right" vertical="center" wrapText="1"/>
    </xf>
  </cellXfs>
  <cellStyles count="47">
    <cellStyle name="%20 - Vurgu1" xfId="1" builtinId="30" customBuiltin="1"/>
    <cellStyle name="%20 - Vurgu2" xfId="2" builtinId="34" customBuiltin="1"/>
    <cellStyle name="%20 - Vurgu3" xfId="3" builtinId="38" customBuiltin="1"/>
    <cellStyle name="%20 - Vurgu4" xfId="4" builtinId="42" customBuiltin="1"/>
    <cellStyle name="%20 - Vurgu5" xfId="5" builtinId="46" customBuiltin="1"/>
    <cellStyle name="%20 - Vurgu6" xfId="6" builtinId="50" customBuiltin="1"/>
    <cellStyle name="%40 - Vurgu1" xfId="7" builtinId="31" customBuiltin="1"/>
    <cellStyle name="%40 - Vurgu2" xfId="8" builtinId="35" customBuiltin="1"/>
    <cellStyle name="%40 - Vurgu3" xfId="9" builtinId="39" customBuiltin="1"/>
    <cellStyle name="%40 - Vurgu4" xfId="10" builtinId="43" customBuiltin="1"/>
    <cellStyle name="%40 - Vurgu5" xfId="11" builtinId="47" customBuiltin="1"/>
    <cellStyle name="%40 - Vurgu6" xfId="12" builtinId="51" customBuiltin="1"/>
    <cellStyle name="%60 - Vurgu1" xfId="13" builtinId="32" customBuiltin="1"/>
    <cellStyle name="%60 - Vurgu2" xfId="14" builtinId="36" customBuiltin="1"/>
    <cellStyle name="%60 - Vurgu3" xfId="15" builtinId="40" customBuiltin="1"/>
    <cellStyle name="%60 - Vurgu4" xfId="16" builtinId="44" customBuiltin="1"/>
    <cellStyle name="%60 - Vurgu5" xfId="17" builtinId="48" customBuiltin="1"/>
    <cellStyle name="%60 - Vurgu6" xfId="18" builtinId="52" customBuiltin="1"/>
    <cellStyle name="Açıklama Metni" xfId="19" builtinId="53" customBuiltin="1"/>
    <cellStyle name="Ana Başlık" xfId="20" builtinId="15" customBuiltin="1"/>
    <cellStyle name="Bağlı Hücre" xfId="21" builtinId="24" customBuiltin="1"/>
    <cellStyle name="Başlık 1" xfId="22" builtinId="16" customBuiltin="1"/>
    <cellStyle name="Başlık 2" xfId="23" builtinId="17" customBuiltin="1"/>
    <cellStyle name="Başlık 3" xfId="24" builtinId="18" customBuiltin="1"/>
    <cellStyle name="Başlık 4" xfId="25" builtinId="19" customBuiltin="1"/>
    <cellStyle name="Çıkış" xfId="26" builtinId="21" customBuiltin="1"/>
    <cellStyle name="Giriş" xfId="27" builtinId="20" customBuiltin="1"/>
    <cellStyle name="Hesaplama" xfId="28" builtinId="22" customBuiltin="1"/>
    <cellStyle name="İşaretli Hücre" xfId="29" builtinId="23" customBuiltin="1"/>
    <cellStyle name="İyi" xfId="30" builtinId="26" customBuiltin="1"/>
    <cellStyle name="Köprü" xfId="31" builtinId="8"/>
    <cellStyle name="Köprü 2" xfId="32"/>
    <cellStyle name="Köprü 3" xfId="33"/>
    <cellStyle name="Köprü 4" xfId="34"/>
    <cellStyle name="Kötü" xfId="35" builtinId="27" customBuiltin="1"/>
    <cellStyle name="Normal" xfId="0" builtinId="0"/>
    <cellStyle name="Normal 2" xfId="36"/>
    <cellStyle name="Not" xfId="37" builtinId="10" customBuiltin="1"/>
    <cellStyle name="Nötr" xfId="38" builtinId="28" customBuiltin="1"/>
    <cellStyle name="Toplam" xfId="39" builtinId="25" customBuiltin="1"/>
    <cellStyle name="Uyarı Metni" xfId="40" builtinId="11" customBuiltin="1"/>
    <cellStyle name="Vurgu1" xfId="41" builtinId="29" customBuiltin="1"/>
    <cellStyle name="Vurgu2" xfId="42" builtinId="33" customBuiltin="1"/>
    <cellStyle name="Vurgu3" xfId="43" builtinId="37" customBuiltin="1"/>
    <cellStyle name="Vurgu4" xfId="44" builtinId="41" customBuiltin="1"/>
    <cellStyle name="Vurgu5" xfId="45" builtinId="45" customBuiltin="1"/>
    <cellStyle name="Vurgu6" xfId="46" builtinId="49" customBuiltin="1"/>
  </cellStyles>
  <dxfs count="16">
    <dxf>
      <font>
        <color theme="0"/>
      </font>
    </dxf>
    <dxf>
      <font>
        <color theme="0"/>
      </font>
    </dxf>
    <dxf>
      <font>
        <color rgb="FF9C0006"/>
      </font>
      <fill>
        <patternFill>
          <bgColor rgb="FFFFC7CE"/>
        </patternFill>
      </fill>
    </dxf>
    <dxf>
      <font>
        <color theme="0"/>
      </font>
    </dxf>
    <dxf>
      <font>
        <color theme="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ont>
        <color rgb="FF9C0006"/>
      </font>
      <fill>
        <patternFill>
          <bgColor rgb="FFFFC7CE"/>
        </patternFill>
      </fill>
    </dxf>
    <dxf>
      <font>
        <color theme="0"/>
      </font>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1.jpeg"/><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2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7.jpeg"/><Relationship Id="rId1" Type="http://schemas.openxmlformats.org/officeDocument/2006/relationships/image" Target="../media/image9.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3.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image" Target="../media/image13.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295275</xdr:colOff>
      <xdr:row>19</xdr:row>
      <xdr:rowOff>371475</xdr:rowOff>
    </xdr:from>
    <xdr:to>
      <xdr:col>1</xdr:col>
      <xdr:colOff>266700</xdr:colOff>
      <xdr:row>21</xdr:row>
      <xdr:rowOff>180975</xdr:rowOff>
    </xdr:to>
    <xdr:grpSp>
      <xdr:nvGrpSpPr>
        <xdr:cNvPr id="186383" name="5 Grup"/>
        <xdr:cNvGrpSpPr>
          <a:grpSpLocks/>
        </xdr:cNvGrpSpPr>
      </xdr:nvGrpSpPr>
      <xdr:grpSpPr bwMode="auto">
        <a:xfrm>
          <a:off x="295275" y="7863908"/>
          <a:ext cx="719818" cy="710973"/>
          <a:chOff x="254794" y="7798490"/>
          <a:chExt cx="523770" cy="541683"/>
        </a:xfrm>
      </xdr:grpSpPr>
      <xdr:sp macro="" textlink="">
        <xdr:nvSpPr>
          <xdr:cNvPr id="5" name="4 Güneş"/>
          <xdr:cNvSpPr/>
        </xdr:nvSpPr>
        <xdr:spPr>
          <a:xfrm>
            <a:off x="254794" y="7798490"/>
            <a:ext cx="523770" cy="541683"/>
          </a:xfrm>
          <a:prstGeom prst="sun">
            <a:avLst/>
          </a:prstGeom>
          <a:solidFill>
            <a:srgbClr val="FFFFCC"/>
          </a:solidFill>
          <a:ln w="31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tr-TR"/>
          </a:p>
        </xdr:txBody>
      </xdr:sp>
      <xdr:pic>
        <xdr:nvPicPr>
          <xdr:cNvPr id="186387" name="Resim 1"/>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6238" y="7934326"/>
            <a:ext cx="273843" cy="278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272144</xdr:colOff>
      <xdr:row>3</xdr:row>
      <xdr:rowOff>8505</xdr:rowOff>
    </xdr:from>
    <xdr:to>
      <xdr:col>6</xdr:col>
      <xdr:colOff>484755</xdr:colOff>
      <xdr:row>11</xdr:row>
      <xdr:rowOff>34018</xdr:rowOff>
    </xdr:to>
    <xdr:pic>
      <xdr:nvPicPr>
        <xdr:cNvPr id="2" name="Resim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8907" y="1828460"/>
          <a:ext cx="1318192" cy="131819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xdr:col>
      <xdr:colOff>999067</xdr:colOff>
      <xdr:row>0</xdr:row>
      <xdr:rowOff>256117</xdr:rowOff>
    </xdr:from>
    <xdr:to>
      <xdr:col>15</xdr:col>
      <xdr:colOff>161926</xdr:colOff>
      <xdr:row>1</xdr:row>
      <xdr:rowOff>265642</xdr:rowOff>
    </xdr:to>
    <xdr:pic>
      <xdr:nvPicPr>
        <xdr:cNvPr id="16410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6734" y="256117"/>
          <a:ext cx="2570692" cy="6339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42334</xdr:colOff>
      <xdr:row>0</xdr:row>
      <xdr:rowOff>74084</xdr:rowOff>
    </xdr:from>
    <xdr:to>
      <xdr:col>2</xdr:col>
      <xdr:colOff>508001</xdr:colOff>
      <xdr:row>2</xdr:row>
      <xdr:rowOff>254001</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4" y="74084"/>
          <a:ext cx="1121834" cy="11218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xdr:col>
      <xdr:colOff>1025525</xdr:colOff>
      <xdr:row>0</xdr:row>
      <xdr:rowOff>228600</xdr:rowOff>
    </xdr:from>
    <xdr:to>
      <xdr:col>14</xdr:col>
      <xdr:colOff>1025525</xdr:colOff>
      <xdr:row>1</xdr:row>
      <xdr:rowOff>228600</xdr:rowOff>
    </xdr:to>
    <xdr:pic>
      <xdr:nvPicPr>
        <xdr:cNvPr id="17024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1525" y="228600"/>
          <a:ext cx="2561167" cy="6244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0</xdr:row>
      <xdr:rowOff>127000</xdr:rowOff>
    </xdr:from>
    <xdr:to>
      <xdr:col>2</xdr:col>
      <xdr:colOff>359833</xdr:colOff>
      <xdr:row>2</xdr:row>
      <xdr:rowOff>137583</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 y="127000"/>
          <a:ext cx="952500" cy="9525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105833</xdr:colOff>
      <xdr:row>0</xdr:row>
      <xdr:rowOff>169334</xdr:rowOff>
    </xdr:from>
    <xdr:to>
      <xdr:col>2</xdr:col>
      <xdr:colOff>380999</xdr:colOff>
      <xdr:row>0</xdr:row>
      <xdr:rowOff>846667</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33" y="169334"/>
          <a:ext cx="677333" cy="677333"/>
        </a:xfrm>
        <a:prstGeom prst="rect">
          <a:avLst/>
        </a:prstGeom>
      </xdr:spPr>
    </xdr:pic>
    <xdr:clientData/>
  </xdr:twoCellAnchor>
  <xdr:twoCellAnchor editAs="oneCell">
    <xdr:from>
      <xdr:col>13</xdr:col>
      <xdr:colOff>433916</xdr:colOff>
      <xdr:row>0</xdr:row>
      <xdr:rowOff>0</xdr:rowOff>
    </xdr:from>
    <xdr:to>
      <xdr:col>14</xdr:col>
      <xdr:colOff>542446</xdr:colOff>
      <xdr:row>0</xdr:row>
      <xdr:rowOff>857248</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07083" y="0"/>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108239</xdr:rowOff>
    </xdr:from>
    <xdr:to>
      <xdr:col>2</xdr:col>
      <xdr:colOff>692728</xdr:colOff>
      <xdr:row>0</xdr:row>
      <xdr:rowOff>1450399</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8239"/>
          <a:ext cx="1342160" cy="1342160"/>
        </a:xfrm>
        <a:prstGeom prst="rect">
          <a:avLst/>
        </a:prstGeom>
      </xdr:spPr>
    </xdr:pic>
    <xdr:clientData/>
  </xdr:twoCellAnchor>
  <xdr:twoCellAnchor editAs="oneCell">
    <xdr:from>
      <xdr:col>66</xdr:col>
      <xdr:colOff>919544</xdr:colOff>
      <xdr:row>0</xdr:row>
      <xdr:rowOff>194829</xdr:rowOff>
    </xdr:from>
    <xdr:to>
      <xdr:col>68</xdr:col>
      <xdr:colOff>236120</xdr:colOff>
      <xdr:row>0</xdr:row>
      <xdr:rowOff>1536987</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736249" y="194829"/>
          <a:ext cx="1329814" cy="1342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285750</xdr:colOff>
      <xdr:row>0</xdr:row>
      <xdr:rowOff>105833</xdr:rowOff>
    </xdr:from>
    <xdr:to>
      <xdr:col>2</xdr:col>
      <xdr:colOff>539750</xdr:colOff>
      <xdr:row>0</xdr:row>
      <xdr:rowOff>762000</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105833"/>
          <a:ext cx="656167" cy="656167"/>
        </a:xfrm>
        <a:prstGeom prst="rect">
          <a:avLst/>
        </a:prstGeom>
      </xdr:spPr>
    </xdr:pic>
    <xdr:clientData/>
  </xdr:twoCellAnchor>
  <xdr:twoCellAnchor editAs="oneCell">
    <xdr:from>
      <xdr:col>13</xdr:col>
      <xdr:colOff>317499</xdr:colOff>
      <xdr:row>0</xdr:row>
      <xdr:rowOff>31750</xdr:rowOff>
    </xdr:from>
    <xdr:to>
      <xdr:col>14</xdr:col>
      <xdr:colOff>257768</xdr:colOff>
      <xdr:row>0</xdr:row>
      <xdr:rowOff>772583</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879916" y="31750"/>
          <a:ext cx="734019" cy="7408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232833</xdr:colOff>
      <xdr:row>0</xdr:row>
      <xdr:rowOff>0</xdr:rowOff>
    </xdr:from>
    <xdr:to>
      <xdr:col>2</xdr:col>
      <xdr:colOff>476249</xdr:colOff>
      <xdr:row>0</xdr:row>
      <xdr:rowOff>645583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 y="0"/>
          <a:ext cx="645583" cy="645583"/>
        </a:xfrm>
        <a:prstGeom prst="rect">
          <a:avLst/>
        </a:prstGeom>
      </xdr:spPr>
    </xdr:pic>
    <xdr:clientData/>
  </xdr:twoCellAnchor>
  <xdr:twoCellAnchor editAs="oneCell">
    <xdr:from>
      <xdr:col>13</xdr:col>
      <xdr:colOff>169333</xdr:colOff>
      <xdr:row>0</xdr:row>
      <xdr:rowOff>63500</xdr:rowOff>
    </xdr:from>
    <xdr:to>
      <xdr:col>14</xdr:col>
      <xdr:colOff>130574</xdr:colOff>
      <xdr:row>0</xdr:row>
      <xdr:rowOff>825500</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00" y="63500"/>
          <a:ext cx="754991"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539750</xdr:colOff>
      <xdr:row>1</xdr:row>
      <xdr:rowOff>31750</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0"/>
          <a:ext cx="772583" cy="772583"/>
        </a:xfrm>
        <a:prstGeom prst="rect">
          <a:avLst/>
        </a:prstGeom>
      </xdr:spPr>
    </xdr:pic>
    <xdr:clientData/>
  </xdr:twoCellAnchor>
  <xdr:twoCellAnchor editAs="oneCell">
    <xdr:from>
      <xdr:col>14</xdr:col>
      <xdr:colOff>582085</xdr:colOff>
      <xdr:row>0</xdr:row>
      <xdr:rowOff>137584</xdr:rowOff>
    </xdr:from>
    <xdr:to>
      <xdr:col>15</xdr:col>
      <xdr:colOff>254003</xdr:colOff>
      <xdr:row>0</xdr:row>
      <xdr:rowOff>725072</xdr:rowOff>
    </xdr:to>
    <xdr:pic>
      <xdr:nvPicPr>
        <xdr:cNvPr id="6" name="Resim 5"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8668" y="137584"/>
          <a:ext cx="582084" cy="587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164942</xdr:colOff>
      <xdr:row>0</xdr:row>
      <xdr:rowOff>0</xdr:rowOff>
    </xdr:from>
    <xdr:to>
      <xdr:col>1</xdr:col>
      <xdr:colOff>836085</xdr:colOff>
      <xdr:row>0</xdr:row>
      <xdr:rowOff>941917</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942" y="0"/>
          <a:ext cx="999226" cy="941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317501</xdr:colOff>
      <xdr:row>0</xdr:row>
      <xdr:rowOff>52917</xdr:rowOff>
    </xdr:from>
    <xdr:to>
      <xdr:col>15</xdr:col>
      <xdr:colOff>370418</xdr:colOff>
      <xdr:row>1</xdr:row>
      <xdr:rowOff>30108</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239751" y="52917"/>
          <a:ext cx="963084" cy="972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95250</xdr:colOff>
      <xdr:row>0</xdr:row>
      <xdr:rowOff>74083</xdr:rowOff>
    </xdr:from>
    <xdr:to>
      <xdr:col>1</xdr:col>
      <xdr:colOff>709084</xdr:colOff>
      <xdr:row>1</xdr:row>
      <xdr:rowOff>10583</xdr:rowOff>
    </xdr:to>
    <xdr:pic>
      <xdr:nvPicPr>
        <xdr:cNvPr id="3" name="Resim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twoCellAnchor editAs="oneCell">
    <xdr:from>
      <xdr:col>14</xdr:col>
      <xdr:colOff>275166</xdr:colOff>
      <xdr:row>0</xdr:row>
      <xdr:rowOff>21168</xdr:rowOff>
    </xdr:from>
    <xdr:to>
      <xdr:col>15</xdr:col>
      <xdr:colOff>214362</xdr:colOff>
      <xdr:row>0</xdr:row>
      <xdr:rowOff>878416</xdr:rowOff>
    </xdr:to>
    <xdr:pic>
      <xdr:nvPicPr>
        <xdr:cNvPr id="4" name="Resim 3"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1749" y="21168"/>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862641</xdr:colOff>
      <xdr:row>0</xdr:row>
      <xdr:rowOff>125802</xdr:rowOff>
    </xdr:from>
    <xdr:to>
      <xdr:col>14</xdr:col>
      <xdr:colOff>869371</xdr:colOff>
      <xdr:row>1</xdr:row>
      <xdr:rowOff>265522</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98821" y="125802"/>
          <a:ext cx="2635630"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74083</xdr:rowOff>
    </xdr:from>
    <xdr:to>
      <xdr:col>2</xdr:col>
      <xdr:colOff>381000</xdr:colOff>
      <xdr:row>2</xdr:row>
      <xdr:rowOff>201083</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4083"/>
          <a:ext cx="956310" cy="9347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35718</xdr:rowOff>
    </xdr:from>
    <xdr:to>
      <xdr:col>1</xdr:col>
      <xdr:colOff>750094</xdr:colOff>
      <xdr:row>1</xdr:row>
      <xdr:rowOff>47625</xdr:rowOff>
    </xdr:to>
    <xdr:pic>
      <xdr:nvPicPr>
        <xdr:cNvPr id="5" name="Resim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5718"/>
          <a:ext cx="976313" cy="976313"/>
        </a:xfrm>
        <a:prstGeom prst="rect">
          <a:avLst/>
        </a:prstGeom>
      </xdr:spPr>
    </xdr:pic>
    <xdr:clientData/>
  </xdr:twoCellAnchor>
  <xdr:twoCellAnchor editAs="oneCell">
    <xdr:from>
      <xdr:col>14</xdr:col>
      <xdr:colOff>476250</xdr:colOff>
      <xdr:row>0</xdr:row>
      <xdr:rowOff>178594</xdr:rowOff>
    </xdr:from>
    <xdr:to>
      <xdr:col>15</xdr:col>
      <xdr:colOff>325488</xdr:colOff>
      <xdr:row>1</xdr:row>
      <xdr:rowOff>71436</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70406" y="178594"/>
          <a:ext cx="849363" cy="8572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620024</xdr:colOff>
      <xdr:row>0</xdr:row>
      <xdr:rowOff>89859</xdr:rowOff>
    </xdr:from>
    <xdr:to>
      <xdr:col>3</xdr:col>
      <xdr:colOff>433777</xdr:colOff>
      <xdr:row>2</xdr:row>
      <xdr:rowOff>17973</xdr:rowOff>
    </xdr:to>
    <xdr:pic>
      <xdr:nvPicPr>
        <xdr:cNvPr id="2"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67724" y="89859"/>
          <a:ext cx="785303" cy="737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862641</xdr:colOff>
      <xdr:row>0</xdr:row>
      <xdr:rowOff>125802</xdr:rowOff>
    </xdr:from>
    <xdr:to>
      <xdr:col>14</xdr:col>
      <xdr:colOff>869371</xdr:colOff>
      <xdr:row>1</xdr:row>
      <xdr:rowOff>265522</xdr:rowOff>
    </xdr:to>
    <xdr:pic>
      <xdr:nvPicPr>
        <xdr:cNvPr id="3"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6891" y="125802"/>
          <a:ext cx="2568955" cy="63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1156759</xdr:colOff>
      <xdr:row>0</xdr:row>
      <xdr:rowOff>225425</xdr:rowOff>
    </xdr:from>
    <xdr:to>
      <xdr:col>15</xdr:col>
      <xdr:colOff>109009</xdr:colOff>
      <xdr:row>1</xdr:row>
      <xdr:rowOff>295275</xdr:rowOff>
    </xdr:to>
    <xdr:pic>
      <xdr:nvPicPr>
        <xdr:cNvPr id="163089"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5092" y="225425"/>
          <a:ext cx="2561167" cy="630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10583</xdr:colOff>
      <xdr:row>0</xdr:row>
      <xdr:rowOff>1</xdr:rowOff>
    </xdr:from>
    <xdr:to>
      <xdr:col>2</xdr:col>
      <xdr:colOff>476250</xdr:colOff>
      <xdr:row>2</xdr:row>
      <xdr:rowOff>243418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583" y="1"/>
          <a:ext cx="1121834" cy="11218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31749</xdr:colOff>
      <xdr:row>0</xdr:row>
      <xdr:rowOff>31750</xdr:rowOff>
    </xdr:from>
    <xdr:to>
      <xdr:col>1</xdr:col>
      <xdr:colOff>677334</xdr:colOff>
      <xdr:row>1</xdr:row>
      <xdr:rowOff>74085</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49" y="31750"/>
          <a:ext cx="973668" cy="973668"/>
        </a:xfrm>
        <a:prstGeom prst="rect">
          <a:avLst/>
        </a:prstGeom>
      </xdr:spPr>
    </xdr:pic>
    <xdr:clientData/>
  </xdr:twoCellAnchor>
  <xdr:twoCellAnchor editAs="oneCell">
    <xdr:from>
      <xdr:col>14</xdr:col>
      <xdr:colOff>465667</xdr:colOff>
      <xdr:row>0</xdr:row>
      <xdr:rowOff>84667</xdr:rowOff>
    </xdr:from>
    <xdr:to>
      <xdr:col>15</xdr:col>
      <xdr:colOff>314905</xdr:colOff>
      <xdr:row>0</xdr:row>
      <xdr:rowOff>867834</xdr:rowOff>
    </xdr:to>
    <xdr:pic>
      <xdr:nvPicPr>
        <xdr:cNvPr id="3" name="Resim 2"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45750" y="84667"/>
          <a:ext cx="706488" cy="7831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0</xdr:row>
      <xdr:rowOff>38100</xdr:rowOff>
    </xdr:from>
    <xdr:to>
      <xdr:col>3</xdr:col>
      <xdr:colOff>876300</xdr:colOff>
      <xdr:row>2</xdr:row>
      <xdr:rowOff>0</xdr:rowOff>
    </xdr:to>
    <xdr:pic>
      <xdr:nvPicPr>
        <xdr:cNvPr id="150855" name="Picture 2" descr="tafbiglogo"/>
        <xdr:cNvPicPr preferRelativeResize="0">
          <a:picLocks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76300" y="381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28575</xdr:colOff>
      <xdr:row>0</xdr:row>
      <xdr:rowOff>304800</xdr:rowOff>
    </xdr:from>
    <xdr:to>
      <xdr:col>13</xdr:col>
      <xdr:colOff>371475</xdr:colOff>
      <xdr:row>1</xdr:row>
      <xdr:rowOff>304800</xdr:rowOff>
    </xdr:to>
    <xdr:pic>
      <xdr:nvPicPr>
        <xdr:cNvPr id="150856" name="3 Resim" descr="TUUUUUUUUU.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72475" y="304800"/>
          <a:ext cx="25717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44</xdr:col>
      <xdr:colOff>38100</xdr:colOff>
      <xdr:row>0</xdr:row>
      <xdr:rowOff>381000</xdr:rowOff>
    </xdr:from>
    <xdr:to>
      <xdr:col>52</xdr:col>
      <xdr:colOff>66675</xdr:colOff>
      <xdr:row>1</xdr:row>
      <xdr:rowOff>390525</xdr:rowOff>
    </xdr:to>
    <xdr:pic>
      <xdr:nvPicPr>
        <xdr:cNvPr id="147838"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49750" y="381000"/>
          <a:ext cx="25431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42333</xdr:colOff>
      <xdr:row>0</xdr:row>
      <xdr:rowOff>232832</xdr:rowOff>
    </xdr:from>
    <xdr:to>
      <xdr:col>12</xdr:col>
      <xdr:colOff>169332</xdr:colOff>
      <xdr:row>3</xdr:row>
      <xdr:rowOff>253998</xdr:rowOff>
    </xdr:to>
    <xdr:pic>
      <xdr:nvPicPr>
        <xdr:cNvPr id="4" name="Resim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57333" y="232832"/>
          <a:ext cx="1396999" cy="13969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465667</xdr:colOff>
      <xdr:row>0</xdr:row>
      <xdr:rowOff>677334</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0"/>
          <a:ext cx="677334" cy="677334"/>
        </a:xfrm>
        <a:prstGeom prst="rect">
          <a:avLst/>
        </a:prstGeom>
      </xdr:spPr>
    </xdr:pic>
    <xdr:clientData/>
  </xdr:twoCellAnchor>
  <xdr:twoCellAnchor editAs="oneCell">
    <xdr:from>
      <xdr:col>13</xdr:col>
      <xdr:colOff>666750</xdr:colOff>
      <xdr:row>0</xdr:row>
      <xdr:rowOff>211667</xdr:rowOff>
    </xdr:from>
    <xdr:to>
      <xdr:col>15</xdr:col>
      <xdr:colOff>14937</xdr:colOff>
      <xdr:row>1</xdr:row>
      <xdr:rowOff>105833</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953750" y="211667"/>
          <a:ext cx="671103" cy="677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52916</xdr:colOff>
      <xdr:row>0</xdr:row>
      <xdr:rowOff>10585</xdr:rowOff>
    </xdr:from>
    <xdr:to>
      <xdr:col>1</xdr:col>
      <xdr:colOff>476249</xdr:colOff>
      <xdr:row>0</xdr:row>
      <xdr:rowOff>762001</xdr:rowOff>
    </xdr:to>
    <xdr:pic>
      <xdr:nvPicPr>
        <xdr:cNvPr id="4" name="Resi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6" y="10585"/>
          <a:ext cx="751416" cy="751416"/>
        </a:xfrm>
        <a:prstGeom prst="rect">
          <a:avLst/>
        </a:prstGeom>
      </xdr:spPr>
    </xdr:pic>
    <xdr:clientData/>
  </xdr:twoCellAnchor>
  <xdr:twoCellAnchor editAs="oneCell">
    <xdr:from>
      <xdr:col>14</xdr:col>
      <xdr:colOff>412752</xdr:colOff>
      <xdr:row>0</xdr:row>
      <xdr:rowOff>74083</xdr:rowOff>
    </xdr:from>
    <xdr:to>
      <xdr:col>15</xdr:col>
      <xdr:colOff>269425</xdr:colOff>
      <xdr:row>0</xdr:row>
      <xdr:rowOff>805314</xdr:rowOff>
    </xdr:to>
    <xdr:pic>
      <xdr:nvPicPr>
        <xdr:cNvPr id="5" name="Resim 4" descr="İlgili resim"/>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78585" y="74083"/>
          <a:ext cx="724506" cy="731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928159</xdr:colOff>
      <xdr:row>0</xdr:row>
      <xdr:rowOff>173566</xdr:rowOff>
    </xdr:from>
    <xdr:to>
      <xdr:col>15</xdr:col>
      <xdr:colOff>80435</xdr:colOff>
      <xdr:row>1</xdr:row>
      <xdr:rowOff>306916</xdr:rowOff>
    </xdr:to>
    <xdr:pic>
      <xdr:nvPicPr>
        <xdr:cNvPr id="2" name="3 Resim" descr="TUUUUUUUUU.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40539" y="173566"/>
          <a:ext cx="2665096"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31749</xdr:colOff>
      <xdr:row>0</xdr:row>
      <xdr:rowOff>31750</xdr:rowOff>
    </xdr:from>
    <xdr:to>
      <xdr:col>2</xdr:col>
      <xdr:colOff>349250</xdr:colOff>
      <xdr:row>2</xdr:row>
      <xdr:rowOff>190501</xdr:rowOff>
    </xdr:to>
    <xdr:pic>
      <xdr:nvPicPr>
        <xdr:cNvPr id="3" name="Resi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49" y="31750"/>
          <a:ext cx="988061" cy="966471"/>
        </a:xfrm>
        <a:prstGeom prst="rect">
          <a:avLst/>
        </a:prstGeom>
      </xdr:spPr>
    </xdr:pic>
    <xdr:clientData/>
  </xdr:two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tabColor rgb="FFFFFF00"/>
  </sheetPr>
  <dimension ref="A1:K30"/>
  <sheetViews>
    <sheetView view="pageBreakPreview" zoomScale="112" zoomScaleNormal="100" zoomScaleSheetLayoutView="112" workbookViewId="0">
      <selection activeCell="A15" sqref="A15:K15"/>
    </sheetView>
  </sheetViews>
  <sheetFormatPr defaultColWidth="9.140625" defaultRowHeight="12.75" x14ac:dyDescent="0.2"/>
  <cols>
    <col min="1" max="1" width="11.28515625" style="1" customWidth="1"/>
    <col min="2" max="10" width="8.28515625" style="1" customWidth="1"/>
    <col min="11" max="11" width="11.7109375" style="1" customWidth="1"/>
    <col min="12" max="12" width="3.5703125" style="1" customWidth="1"/>
    <col min="13" max="13" width="3.85546875" style="1" customWidth="1"/>
    <col min="14" max="16384" width="9.140625" style="1"/>
  </cols>
  <sheetData>
    <row r="1" spans="1:11" x14ac:dyDescent="0.2">
      <c r="A1" s="182"/>
      <c r="B1" s="183"/>
      <c r="C1" s="183"/>
      <c r="D1" s="183"/>
      <c r="E1" s="183"/>
      <c r="F1" s="183"/>
      <c r="G1" s="183"/>
      <c r="H1" s="183"/>
      <c r="I1" s="183"/>
      <c r="J1" s="183"/>
      <c r="K1" s="184"/>
    </row>
    <row r="2" spans="1:11" ht="116.25" customHeight="1" x14ac:dyDescent="0.2">
      <c r="A2" s="345" t="s">
        <v>714</v>
      </c>
      <c r="B2" s="346"/>
      <c r="C2" s="346"/>
      <c r="D2" s="346"/>
      <c r="E2" s="346"/>
      <c r="F2" s="346"/>
      <c r="G2" s="346"/>
      <c r="H2" s="346"/>
      <c r="I2" s="346"/>
      <c r="J2" s="346"/>
      <c r="K2" s="347"/>
    </row>
    <row r="3" spans="1:11" ht="14.25" x14ac:dyDescent="0.2">
      <c r="A3" s="185"/>
      <c r="B3" s="186"/>
      <c r="C3" s="186"/>
      <c r="D3" s="186"/>
      <c r="E3" s="186"/>
      <c r="F3" s="186"/>
      <c r="G3" s="186"/>
      <c r="H3" s="186"/>
      <c r="I3" s="186"/>
      <c r="J3" s="186"/>
      <c r="K3" s="187"/>
    </row>
    <row r="4" spans="1:11" x14ac:dyDescent="0.2">
      <c r="A4" s="188"/>
      <c r="B4" s="189"/>
      <c r="C4" s="189"/>
      <c r="D4" s="189"/>
      <c r="E4" s="189"/>
      <c r="F4" s="189"/>
      <c r="G4" s="189"/>
      <c r="H4" s="189"/>
      <c r="I4" s="189"/>
      <c r="J4" s="189"/>
      <c r="K4" s="190"/>
    </row>
    <row r="5" spans="1:11" x14ac:dyDescent="0.2">
      <c r="A5" s="188"/>
      <c r="B5" s="189"/>
      <c r="C5" s="189"/>
      <c r="D5" s="189"/>
      <c r="E5" s="189"/>
      <c r="F5" s="189"/>
      <c r="G5" s="189"/>
      <c r="H5" s="189"/>
      <c r="I5" s="189"/>
      <c r="J5" s="189"/>
      <c r="K5" s="190"/>
    </row>
    <row r="6" spans="1:11" x14ac:dyDescent="0.2">
      <c r="A6" s="188"/>
      <c r="B6" s="189"/>
      <c r="C6" s="189"/>
      <c r="D6" s="189"/>
      <c r="E6" s="189"/>
      <c r="F6" s="189"/>
      <c r="G6" s="189"/>
      <c r="H6" s="189"/>
      <c r="I6" s="189"/>
      <c r="J6" s="189"/>
      <c r="K6" s="190"/>
    </row>
    <row r="7" spans="1:11" x14ac:dyDescent="0.2">
      <c r="A7" s="188"/>
      <c r="B7" s="189"/>
      <c r="C7" s="189"/>
      <c r="D7" s="189"/>
      <c r="E7" s="189"/>
      <c r="F7" s="189"/>
      <c r="G7" s="189"/>
      <c r="H7" s="189"/>
      <c r="I7" s="189"/>
      <c r="J7" s="189"/>
      <c r="K7" s="190"/>
    </row>
    <row r="8" spans="1:11" x14ac:dyDescent="0.2">
      <c r="A8" s="188"/>
      <c r="B8" s="189"/>
      <c r="C8" s="189"/>
      <c r="D8" s="189"/>
      <c r="E8" s="189"/>
      <c r="F8" s="189"/>
      <c r="G8" s="189"/>
      <c r="H8" s="189"/>
      <c r="I8" s="189"/>
      <c r="J8" s="189"/>
      <c r="K8" s="190"/>
    </row>
    <row r="9" spans="1:11" x14ac:dyDescent="0.2">
      <c r="A9" s="188"/>
      <c r="B9" s="189"/>
      <c r="C9" s="189"/>
      <c r="D9" s="189"/>
      <c r="E9" s="189"/>
      <c r="F9" s="189"/>
      <c r="G9" s="189"/>
      <c r="H9" s="189"/>
      <c r="I9" s="189"/>
      <c r="J9" s="189"/>
      <c r="K9" s="190"/>
    </row>
    <row r="10" spans="1:11" x14ac:dyDescent="0.2">
      <c r="A10" s="188"/>
      <c r="B10" s="189"/>
      <c r="C10" s="189"/>
      <c r="D10" s="189"/>
      <c r="E10" s="189"/>
      <c r="F10" s="189"/>
      <c r="G10" s="189"/>
      <c r="H10" s="189"/>
      <c r="I10" s="189"/>
      <c r="J10" s="189"/>
      <c r="K10" s="190"/>
    </row>
    <row r="11" spans="1:11" x14ac:dyDescent="0.2">
      <c r="A11" s="188"/>
      <c r="B11" s="189"/>
      <c r="C11" s="189"/>
      <c r="D11" s="189"/>
      <c r="E11" s="189"/>
      <c r="F11" s="189"/>
      <c r="G11" s="189"/>
      <c r="H11" s="189"/>
      <c r="I11" s="189"/>
      <c r="J11" s="189"/>
      <c r="K11" s="190"/>
    </row>
    <row r="12" spans="1:11" ht="51.75" customHeight="1" x14ac:dyDescent="0.35">
      <c r="A12" s="365"/>
      <c r="B12" s="366"/>
      <c r="C12" s="366"/>
      <c r="D12" s="366"/>
      <c r="E12" s="366"/>
      <c r="F12" s="366"/>
      <c r="G12" s="366"/>
      <c r="H12" s="366"/>
      <c r="I12" s="366"/>
      <c r="J12" s="366"/>
      <c r="K12" s="367"/>
    </row>
    <row r="13" spans="1:11" ht="71.25" customHeight="1" x14ac:dyDescent="0.2">
      <c r="A13" s="348"/>
      <c r="B13" s="349"/>
      <c r="C13" s="349"/>
      <c r="D13" s="349"/>
      <c r="E13" s="349"/>
      <c r="F13" s="349"/>
      <c r="G13" s="349"/>
      <c r="H13" s="349"/>
      <c r="I13" s="349"/>
      <c r="J13" s="349"/>
      <c r="K13" s="350"/>
    </row>
    <row r="14" spans="1:11" ht="72" customHeight="1" x14ac:dyDescent="0.2">
      <c r="A14" s="354" t="str">
        <f>F19</f>
        <v xml:space="preserve"> GÖRME ENGELLİLER TÜRKİYE ŞAMPİYONASI</v>
      </c>
      <c r="B14" s="355"/>
      <c r="C14" s="355"/>
      <c r="D14" s="355"/>
      <c r="E14" s="355"/>
      <c r="F14" s="355"/>
      <c r="G14" s="355"/>
      <c r="H14" s="355"/>
      <c r="I14" s="355"/>
      <c r="J14" s="355"/>
      <c r="K14" s="356"/>
    </row>
    <row r="15" spans="1:11" ht="51.75" customHeight="1" x14ac:dyDescent="0.2">
      <c r="A15" s="351"/>
      <c r="B15" s="352"/>
      <c r="C15" s="352"/>
      <c r="D15" s="352"/>
      <c r="E15" s="352"/>
      <c r="F15" s="352"/>
      <c r="G15" s="352"/>
      <c r="H15" s="352"/>
      <c r="I15" s="352"/>
      <c r="J15" s="352"/>
      <c r="K15" s="353"/>
    </row>
    <row r="16" spans="1:11" x14ac:dyDescent="0.2">
      <c r="A16" s="188"/>
      <c r="B16" s="189"/>
      <c r="C16" s="189"/>
      <c r="D16" s="189"/>
      <c r="E16" s="189"/>
      <c r="F16" s="189"/>
      <c r="G16" s="189"/>
      <c r="H16" s="189"/>
      <c r="I16" s="189"/>
      <c r="J16" s="189"/>
      <c r="K16" s="190"/>
    </row>
    <row r="17" spans="1:11" ht="25.5" x14ac:dyDescent="0.35">
      <c r="A17" s="368"/>
      <c r="B17" s="369"/>
      <c r="C17" s="369"/>
      <c r="D17" s="369"/>
      <c r="E17" s="369"/>
      <c r="F17" s="369"/>
      <c r="G17" s="369"/>
      <c r="H17" s="369"/>
      <c r="I17" s="369"/>
      <c r="J17" s="369"/>
      <c r="K17" s="370"/>
    </row>
    <row r="18" spans="1:11" ht="24.75" customHeight="1" x14ac:dyDescent="0.2">
      <c r="A18" s="362" t="s">
        <v>258</v>
      </c>
      <c r="B18" s="363"/>
      <c r="C18" s="363"/>
      <c r="D18" s="363"/>
      <c r="E18" s="363"/>
      <c r="F18" s="363"/>
      <c r="G18" s="363"/>
      <c r="H18" s="363"/>
      <c r="I18" s="363"/>
      <c r="J18" s="363"/>
      <c r="K18" s="364"/>
    </row>
    <row r="19" spans="1:11" s="36" customFormat="1" ht="35.25" customHeight="1" x14ac:dyDescent="0.2">
      <c r="A19" s="336" t="s">
        <v>254</v>
      </c>
      <c r="B19" s="337"/>
      <c r="C19" s="337"/>
      <c r="D19" s="337"/>
      <c r="E19" s="338"/>
      <c r="F19" s="359" t="s">
        <v>711</v>
      </c>
      <c r="G19" s="360"/>
      <c r="H19" s="360"/>
      <c r="I19" s="360"/>
      <c r="J19" s="360"/>
      <c r="K19" s="361"/>
    </row>
    <row r="20" spans="1:11" s="36" customFormat="1" ht="35.25" customHeight="1" x14ac:dyDescent="0.2">
      <c r="A20" s="339" t="s">
        <v>255</v>
      </c>
      <c r="B20" s="340"/>
      <c r="C20" s="340"/>
      <c r="D20" s="340"/>
      <c r="E20" s="341"/>
      <c r="F20" s="359" t="s">
        <v>712</v>
      </c>
      <c r="G20" s="360"/>
      <c r="H20" s="360"/>
      <c r="I20" s="360"/>
      <c r="J20" s="360"/>
      <c r="K20" s="361"/>
    </row>
    <row r="21" spans="1:11" s="36" customFormat="1" ht="35.25" customHeight="1" x14ac:dyDescent="0.2">
      <c r="A21" s="339" t="s">
        <v>256</v>
      </c>
      <c r="B21" s="340"/>
      <c r="C21" s="340"/>
      <c r="D21" s="340"/>
      <c r="E21" s="341"/>
      <c r="F21" s="359" t="s">
        <v>721</v>
      </c>
      <c r="G21" s="360"/>
      <c r="H21" s="360"/>
      <c r="I21" s="360"/>
      <c r="J21" s="360"/>
      <c r="K21" s="361"/>
    </row>
    <row r="22" spans="1:11" s="36" customFormat="1" ht="35.25" customHeight="1" x14ac:dyDescent="0.2">
      <c r="A22" s="339" t="s">
        <v>257</v>
      </c>
      <c r="B22" s="340"/>
      <c r="C22" s="340"/>
      <c r="D22" s="340"/>
      <c r="E22" s="341"/>
      <c r="F22" s="359" t="s">
        <v>713</v>
      </c>
      <c r="G22" s="360"/>
      <c r="H22" s="360"/>
      <c r="I22" s="360"/>
      <c r="J22" s="360"/>
      <c r="K22" s="361"/>
    </row>
    <row r="23" spans="1:11" s="36" customFormat="1" ht="35.25" customHeight="1" x14ac:dyDescent="0.2">
      <c r="A23" s="342" t="s">
        <v>259</v>
      </c>
      <c r="B23" s="343"/>
      <c r="C23" s="343"/>
      <c r="D23" s="343"/>
      <c r="E23" s="344"/>
      <c r="F23" s="266"/>
      <c r="G23" s="191"/>
      <c r="H23" s="191"/>
      <c r="I23" s="191"/>
      <c r="J23" s="191"/>
      <c r="K23" s="192"/>
    </row>
    <row r="24" spans="1:11" ht="15.75" x14ac:dyDescent="0.25">
      <c r="A24" s="357"/>
      <c r="B24" s="358"/>
      <c r="C24" s="358"/>
      <c r="D24" s="358"/>
      <c r="E24" s="358"/>
      <c r="F24" s="371"/>
      <c r="G24" s="371"/>
      <c r="H24" s="371"/>
      <c r="I24" s="371"/>
      <c r="J24" s="371"/>
      <c r="K24" s="372"/>
    </row>
    <row r="25" spans="1:11" ht="20.25" x14ac:dyDescent="0.3">
      <c r="A25" s="333"/>
      <c r="B25" s="334"/>
      <c r="C25" s="334"/>
      <c r="D25" s="334"/>
      <c r="E25" s="334"/>
      <c r="F25" s="334"/>
      <c r="G25" s="334"/>
      <c r="H25" s="334"/>
      <c r="I25" s="334"/>
      <c r="J25" s="334"/>
      <c r="K25" s="335"/>
    </row>
    <row r="26" spans="1:11" x14ac:dyDescent="0.2">
      <c r="A26" s="188"/>
      <c r="B26" s="189"/>
      <c r="C26" s="189"/>
      <c r="D26" s="189"/>
      <c r="E26" s="189"/>
      <c r="F26" s="189"/>
      <c r="G26" s="189"/>
      <c r="H26" s="189"/>
      <c r="I26" s="189"/>
      <c r="J26" s="189"/>
      <c r="K26" s="190"/>
    </row>
    <row r="27" spans="1:11" ht="20.25" x14ac:dyDescent="0.3">
      <c r="A27" s="330"/>
      <c r="B27" s="331"/>
      <c r="C27" s="331"/>
      <c r="D27" s="331"/>
      <c r="E27" s="331"/>
      <c r="F27" s="331"/>
      <c r="G27" s="331"/>
      <c r="H27" s="331"/>
      <c r="I27" s="331"/>
      <c r="J27" s="331"/>
      <c r="K27" s="332"/>
    </row>
    <row r="28" spans="1:11" x14ac:dyDescent="0.2">
      <c r="A28" s="188"/>
      <c r="B28" s="189"/>
      <c r="C28" s="189"/>
      <c r="D28" s="189"/>
      <c r="E28" s="189"/>
      <c r="F28" s="189"/>
      <c r="G28" s="189"/>
      <c r="H28" s="189"/>
      <c r="I28" s="189"/>
      <c r="J28" s="189"/>
      <c r="K28" s="190"/>
    </row>
    <row r="29" spans="1:11" x14ac:dyDescent="0.2">
      <c r="A29" s="188"/>
      <c r="B29" s="189"/>
      <c r="C29" s="189"/>
      <c r="D29" s="189"/>
      <c r="E29" s="189"/>
      <c r="F29" s="189"/>
      <c r="G29" s="189"/>
      <c r="H29" s="189"/>
      <c r="I29" s="189"/>
      <c r="J29" s="189"/>
      <c r="K29" s="190"/>
    </row>
    <row r="30" spans="1:11" x14ac:dyDescent="0.2">
      <c r="A30" s="193"/>
      <c r="B30" s="194"/>
      <c r="C30" s="194"/>
      <c r="D30" s="194"/>
      <c r="E30" s="194"/>
      <c r="F30" s="194"/>
      <c r="G30" s="194"/>
      <c r="H30" s="194"/>
      <c r="I30" s="194"/>
      <c r="J30" s="194"/>
      <c r="K30" s="195"/>
    </row>
  </sheetData>
  <mergeCells count="20">
    <mergeCell ref="A2:K2"/>
    <mergeCell ref="A13:K13"/>
    <mergeCell ref="A15:K15"/>
    <mergeCell ref="A14:K14"/>
    <mergeCell ref="A24:E24"/>
    <mergeCell ref="F19:K19"/>
    <mergeCell ref="F20:K20"/>
    <mergeCell ref="A18:K18"/>
    <mergeCell ref="A12:K12"/>
    <mergeCell ref="A17:K17"/>
    <mergeCell ref="F21:K21"/>
    <mergeCell ref="F22:K22"/>
    <mergeCell ref="F24:K24"/>
    <mergeCell ref="A27:K27"/>
    <mergeCell ref="A25:K25"/>
    <mergeCell ref="A19:E19"/>
    <mergeCell ref="A20:E20"/>
    <mergeCell ref="A21:E21"/>
    <mergeCell ref="A22:E22"/>
    <mergeCell ref="A23:E23"/>
  </mergeCells>
  <phoneticPr fontId="1" type="noConversion"/>
  <printOptions horizontalCentered="1" verticalCentered="1"/>
  <pageMargins left="0.55118110236220474" right="0.27559055118110237" top="0.47244094488188981" bottom="0.28000000000000003" header="0.35433070866141736" footer="0.17"/>
  <pageSetup paperSize="9" scale="95"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63"/>
  <sheetViews>
    <sheetView view="pageBreakPreview" topLeftCell="A13" zoomScale="90" zoomScaleNormal="100" zoomScaleSheetLayoutView="90" workbookViewId="0">
      <selection activeCell="F20" sqref="F20"/>
    </sheetView>
  </sheetViews>
  <sheetFormatPr defaultColWidth="9.140625" defaultRowHeight="12.75" x14ac:dyDescent="0.2"/>
  <cols>
    <col min="1" max="1" width="4.85546875" style="28" customWidth="1"/>
    <col min="2" max="2" width="8.7109375" style="28" customWidth="1"/>
    <col min="3" max="3" width="14.42578125" style="21" customWidth="1"/>
    <col min="4" max="4" width="22.140625" style="55" customWidth="1"/>
    <col min="5" max="5" width="17.140625" style="55" customWidth="1"/>
    <col min="6" max="6" width="13.5703125" style="215" customWidth="1"/>
    <col min="7" max="7" width="7.5703125" style="29" customWidth="1"/>
    <col min="8" max="8" width="2.140625" style="21" customWidth="1"/>
    <col min="9" max="9" width="4.42578125" style="28" customWidth="1"/>
    <col min="10" max="10" width="12.42578125" style="28" hidden="1" customWidth="1"/>
    <col min="11" max="11" width="9.85546875" style="28" customWidth="1"/>
    <col min="12" max="12" width="17.42578125" style="30" customWidth="1"/>
    <col min="13" max="13" width="28.28515625" style="59" customWidth="1"/>
    <col min="14" max="14" width="46.5703125" style="59" customWidth="1"/>
    <col min="15" max="15" width="13" style="215" customWidth="1"/>
    <col min="16" max="16" width="7.7109375" style="21" customWidth="1"/>
    <col min="17" max="17" width="5.7109375" style="21" customWidth="1"/>
    <col min="18" max="16384" width="9.140625" style="21"/>
  </cols>
  <sheetData>
    <row r="1" spans="1:16" s="10" customFormat="1" ht="68.25" customHeight="1" x14ac:dyDescent="0.2">
      <c r="A1" s="474" t="str">
        <f>('YARIŞMA BİLGİLERİ'!A2)</f>
        <v>GÖRME ENGELLİLER SPOR FEDERASYONU                                                                                                                                                                              Türkiye Atletizm Federasyonu
BURSA  Atletizm İl Temsilciliği</v>
      </c>
      <c r="B1" s="474"/>
      <c r="C1" s="474"/>
      <c r="D1" s="474"/>
      <c r="E1" s="474"/>
      <c r="F1" s="474"/>
      <c r="G1" s="474"/>
      <c r="H1" s="474"/>
      <c r="I1" s="474"/>
      <c r="J1" s="474"/>
      <c r="K1" s="474"/>
      <c r="L1" s="474"/>
      <c r="M1" s="474"/>
      <c r="N1" s="474"/>
      <c r="O1" s="474"/>
      <c r="P1" s="474"/>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42" customHeight="1" x14ac:dyDescent="0.2">
      <c r="A3" s="475" t="s">
        <v>279</v>
      </c>
      <c r="B3" s="475"/>
      <c r="C3" s="475"/>
      <c r="D3" s="476" t="str">
        <f>'YARIŞMA PROGRAMI'!D13</f>
        <v>1500 Metre</v>
      </c>
      <c r="E3" s="476"/>
      <c r="F3" s="478" t="str">
        <f>CİRİT!F3</f>
        <v>18+ YAŞ(2000 VE ÜZERİ DOĞUMLU ERKEK</v>
      </c>
      <c r="G3" s="479"/>
      <c r="H3" s="479"/>
      <c r="I3" s="479"/>
      <c r="J3" s="479"/>
      <c r="K3" s="479"/>
      <c r="L3" s="479"/>
      <c r="M3" s="89"/>
      <c r="N3" s="477" t="str">
        <f>CİRİT!K3</f>
        <v>18 YAŞ ÜZERİ</v>
      </c>
      <c r="O3" s="477"/>
      <c r="P3" s="477"/>
    </row>
    <row r="4" spans="1:16" s="12" customFormat="1" ht="42" customHeight="1" x14ac:dyDescent="0.2">
      <c r="A4" s="481" t="s">
        <v>256</v>
      </c>
      <c r="B4" s="481"/>
      <c r="C4" s="481"/>
      <c r="D4" s="482" t="str">
        <f>'YARIŞMA BİLGİLERİ'!F21</f>
        <v>ERKEKLER ( B2 )</v>
      </c>
      <c r="E4" s="482"/>
      <c r="F4" s="216"/>
      <c r="G4" s="34"/>
      <c r="H4" s="34"/>
      <c r="I4" s="34"/>
      <c r="J4" s="34"/>
      <c r="K4" s="34"/>
      <c r="L4" s="35"/>
      <c r="M4" s="90" t="s">
        <v>5</v>
      </c>
      <c r="N4" s="473" t="s">
        <v>730</v>
      </c>
      <c r="O4" s="473"/>
      <c r="P4" s="243"/>
    </row>
    <row r="5" spans="1:16" s="10" customFormat="1" ht="15" customHeight="1" x14ac:dyDescent="0.2">
      <c r="A5" s="13"/>
      <c r="B5" s="13"/>
      <c r="C5" s="14"/>
      <c r="D5" s="15"/>
      <c r="E5" s="16"/>
      <c r="F5" s="217"/>
      <c r="G5" s="16"/>
      <c r="H5" s="16"/>
      <c r="I5" s="13"/>
      <c r="J5" s="13"/>
      <c r="K5" s="13"/>
      <c r="L5" s="17"/>
      <c r="M5" s="18"/>
      <c r="N5" s="426">
        <f ca="1">NOW()</f>
        <v>43209.606327662033</v>
      </c>
      <c r="O5" s="426"/>
      <c r="P5" s="426"/>
    </row>
    <row r="6" spans="1:16" s="19" customFormat="1" ht="18.75" customHeight="1" x14ac:dyDescent="0.2">
      <c r="A6" s="410" t="s">
        <v>12</v>
      </c>
      <c r="B6" s="411" t="s">
        <v>249</v>
      </c>
      <c r="C6" s="413" t="s">
        <v>273</v>
      </c>
      <c r="D6" s="404" t="s">
        <v>14</v>
      </c>
      <c r="E6" s="404" t="s">
        <v>55</v>
      </c>
      <c r="F6" s="480" t="s">
        <v>15</v>
      </c>
      <c r="G6" s="415" t="s">
        <v>28</v>
      </c>
      <c r="I6" s="394" t="s">
        <v>16</v>
      </c>
      <c r="J6" s="395"/>
      <c r="K6" s="395"/>
      <c r="L6" s="395"/>
      <c r="M6" s="395"/>
      <c r="N6" s="395"/>
      <c r="O6" s="395"/>
      <c r="P6" s="396"/>
    </row>
    <row r="7" spans="1:16" ht="26.25" customHeight="1" x14ac:dyDescent="0.2">
      <c r="A7" s="410"/>
      <c r="B7" s="412"/>
      <c r="C7" s="413"/>
      <c r="D7" s="404"/>
      <c r="E7" s="404"/>
      <c r="F7" s="480"/>
      <c r="G7" s="416"/>
      <c r="H7" s="20"/>
      <c r="I7" s="51" t="s">
        <v>12</v>
      </c>
      <c r="J7" s="51" t="s">
        <v>250</v>
      </c>
      <c r="K7" s="51" t="s">
        <v>249</v>
      </c>
      <c r="L7" s="140" t="s">
        <v>13</v>
      </c>
      <c r="M7" s="141" t="s">
        <v>14</v>
      </c>
      <c r="N7" s="141" t="s">
        <v>55</v>
      </c>
      <c r="O7" s="211" t="s">
        <v>15</v>
      </c>
      <c r="P7" s="51" t="s">
        <v>28</v>
      </c>
    </row>
    <row r="8" spans="1:16" s="19" customFormat="1" ht="33" customHeight="1" x14ac:dyDescent="0.2">
      <c r="A8" s="22">
        <v>1</v>
      </c>
      <c r="B8" s="79">
        <v>163</v>
      </c>
      <c r="C8" s="138">
        <v>32902</v>
      </c>
      <c r="D8" s="205" t="s">
        <v>737</v>
      </c>
      <c r="E8" s="206" t="s">
        <v>738</v>
      </c>
      <c r="F8" s="218">
        <v>52001</v>
      </c>
      <c r="G8" s="80"/>
      <c r="H8" s="23"/>
      <c r="I8" s="79">
        <v>1</v>
      </c>
      <c r="J8" s="277" t="s">
        <v>158</v>
      </c>
      <c r="K8" s="80"/>
      <c r="L8" s="138"/>
      <c r="M8" s="278"/>
      <c r="N8" s="278"/>
      <c r="O8" s="218"/>
      <c r="P8" s="80"/>
    </row>
    <row r="9" spans="1:16" s="19" customFormat="1" ht="33" customHeight="1" x14ac:dyDescent="0.2">
      <c r="A9" s="22">
        <v>2</v>
      </c>
      <c r="B9" s="79">
        <v>159</v>
      </c>
      <c r="C9" s="138">
        <v>32676</v>
      </c>
      <c r="D9" s="205" t="s">
        <v>776</v>
      </c>
      <c r="E9" s="206" t="s">
        <v>777</v>
      </c>
      <c r="F9" s="218">
        <v>52697</v>
      </c>
      <c r="G9" s="80"/>
      <c r="H9" s="23"/>
      <c r="I9" s="79">
        <v>2</v>
      </c>
      <c r="J9" s="277" t="s">
        <v>159</v>
      </c>
      <c r="K9" s="291">
        <v>163</v>
      </c>
      <c r="L9" s="292">
        <v>32902</v>
      </c>
      <c r="M9" s="293" t="s">
        <v>737</v>
      </c>
      <c r="N9" s="293" t="s">
        <v>738</v>
      </c>
      <c r="O9" s="218">
        <v>52001</v>
      </c>
      <c r="P9" s="80">
        <v>1</v>
      </c>
    </row>
    <row r="10" spans="1:16" s="19" customFormat="1" ht="33" customHeight="1" x14ac:dyDescent="0.2">
      <c r="A10" s="22">
        <v>3</v>
      </c>
      <c r="B10" s="79">
        <v>170</v>
      </c>
      <c r="C10" s="138">
        <v>36240</v>
      </c>
      <c r="D10" s="205" t="s">
        <v>771</v>
      </c>
      <c r="E10" s="206" t="s">
        <v>772</v>
      </c>
      <c r="F10" s="218">
        <v>61756</v>
      </c>
      <c r="G10" s="80"/>
      <c r="H10" s="23"/>
      <c r="I10" s="79">
        <v>3</v>
      </c>
      <c r="J10" s="277" t="s">
        <v>160</v>
      </c>
      <c r="K10" s="291"/>
      <c r="L10" s="292"/>
      <c r="M10" s="293"/>
      <c r="N10" s="293"/>
      <c r="O10" s="218"/>
      <c r="P10" s="80"/>
    </row>
    <row r="11" spans="1:16" s="19" customFormat="1" ht="33" customHeight="1" x14ac:dyDescent="0.2">
      <c r="A11" s="22">
        <v>4</v>
      </c>
      <c r="B11" s="79">
        <v>179</v>
      </c>
      <c r="C11" s="138">
        <v>36136</v>
      </c>
      <c r="D11" s="205" t="s">
        <v>803</v>
      </c>
      <c r="E11" s="206" t="s">
        <v>804</v>
      </c>
      <c r="F11" s="218">
        <v>62799</v>
      </c>
      <c r="G11" s="80"/>
      <c r="H11" s="23"/>
      <c r="I11" s="79">
        <v>4</v>
      </c>
      <c r="J11" s="277" t="s">
        <v>161</v>
      </c>
      <c r="K11" s="291">
        <v>193</v>
      </c>
      <c r="L11" s="292">
        <v>34824</v>
      </c>
      <c r="M11" s="293" t="s">
        <v>770</v>
      </c>
      <c r="N11" s="293" t="s">
        <v>746</v>
      </c>
      <c r="O11" s="218" t="s">
        <v>822</v>
      </c>
      <c r="P11" s="80"/>
    </row>
    <row r="12" spans="1:16" s="19" customFormat="1" ht="33" customHeight="1" x14ac:dyDescent="0.2">
      <c r="A12" s="22">
        <v>5</v>
      </c>
      <c r="B12" s="79">
        <v>171</v>
      </c>
      <c r="C12" s="138">
        <v>34001</v>
      </c>
      <c r="D12" s="205" t="s">
        <v>794</v>
      </c>
      <c r="E12" s="206" t="s">
        <v>774</v>
      </c>
      <c r="F12" s="218">
        <v>64825</v>
      </c>
      <c r="G12" s="80"/>
      <c r="H12" s="23"/>
      <c r="I12" s="79">
        <v>5</v>
      </c>
      <c r="J12" s="277" t="s">
        <v>162</v>
      </c>
      <c r="K12" s="291"/>
      <c r="L12" s="292"/>
      <c r="M12" s="293"/>
      <c r="N12" s="293"/>
      <c r="O12" s="218"/>
      <c r="P12" s="80"/>
    </row>
    <row r="13" spans="1:16" s="19" customFormat="1" ht="33" customHeight="1" x14ac:dyDescent="0.2">
      <c r="A13" s="22">
        <v>6</v>
      </c>
      <c r="B13" s="79">
        <v>178</v>
      </c>
      <c r="C13" s="138">
        <v>22068</v>
      </c>
      <c r="D13" s="205" t="s">
        <v>805</v>
      </c>
      <c r="E13" s="206" t="s">
        <v>806</v>
      </c>
      <c r="F13" s="218">
        <v>72990</v>
      </c>
      <c r="G13" s="80"/>
      <c r="H13" s="23"/>
      <c r="I13" s="79">
        <v>6</v>
      </c>
      <c r="J13" s="277" t="s">
        <v>163</v>
      </c>
      <c r="K13" s="291">
        <v>170</v>
      </c>
      <c r="L13" s="292">
        <v>36240</v>
      </c>
      <c r="M13" s="293" t="s">
        <v>771</v>
      </c>
      <c r="N13" s="293" t="s">
        <v>772</v>
      </c>
      <c r="O13" s="218">
        <v>61756</v>
      </c>
      <c r="P13" s="80">
        <v>3</v>
      </c>
    </row>
    <row r="14" spans="1:16" s="19" customFormat="1" ht="33" customHeight="1" x14ac:dyDescent="0.2">
      <c r="A14" s="22">
        <v>7</v>
      </c>
      <c r="B14" s="79"/>
      <c r="C14" s="138"/>
      <c r="D14" s="205"/>
      <c r="E14" s="206"/>
      <c r="F14" s="218"/>
      <c r="G14" s="80"/>
      <c r="H14" s="23"/>
      <c r="I14" s="79">
        <v>7</v>
      </c>
      <c r="J14" s="277" t="s">
        <v>164</v>
      </c>
      <c r="K14" s="291"/>
      <c r="L14" s="292"/>
      <c r="M14" s="293"/>
      <c r="N14" s="293"/>
      <c r="O14" s="218"/>
      <c r="P14" s="80"/>
    </row>
    <row r="15" spans="1:16" s="19" customFormat="1" ht="33" customHeight="1" x14ac:dyDescent="0.2">
      <c r="A15" s="22">
        <v>8</v>
      </c>
      <c r="B15" s="79"/>
      <c r="C15" s="138"/>
      <c r="D15" s="205"/>
      <c r="E15" s="206"/>
      <c r="F15" s="218"/>
      <c r="G15" s="80"/>
      <c r="H15" s="23"/>
      <c r="I15" s="79">
        <v>8</v>
      </c>
      <c r="J15" s="277" t="s">
        <v>165</v>
      </c>
      <c r="K15" s="291">
        <v>246</v>
      </c>
      <c r="L15" s="292">
        <v>32899</v>
      </c>
      <c r="M15" s="293" t="s">
        <v>749</v>
      </c>
      <c r="N15" s="293" t="s">
        <v>750</v>
      </c>
      <c r="O15" s="218" t="s">
        <v>822</v>
      </c>
      <c r="P15" s="80"/>
    </row>
    <row r="16" spans="1:16" s="19" customFormat="1" ht="33" customHeight="1" x14ac:dyDescent="0.2">
      <c r="A16" s="22">
        <v>9</v>
      </c>
      <c r="B16" s="79"/>
      <c r="C16" s="138"/>
      <c r="D16" s="205"/>
      <c r="E16" s="206"/>
      <c r="F16" s="218"/>
      <c r="G16" s="80"/>
      <c r="H16" s="23"/>
      <c r="I16" s="79">
        <v>9</v>
      </c>
      <c r="J16" s="277" t="s">
        <v>166</v>
      </c>
      <c r="K16" s="291"/>
      <c r="L16" s="138"/>
      <c r="M16" s="278"/>
      <c r="N16" s="278"/>
      <c r="O16" s="218"/>
      <c r="P16" s="80"/>
    </row>
    <row r="17" spans="1:16" s="19" customFormat="1" ht="33" customHeight="1" x14ac:dyDescent="0.2">
      <c r="A17" s="22">
        <v>10</v>
      </c>
      <c r="B17" s="79"/>
      <c r="C17" s="138"/>
      <c r="D17" s="205"/>
      <c r="E17" s="206"/>
      <c r="F17" s="218"/>
      <c r="G17" s="80"/>
      <c r="H17" s="23"/>
      <c r="I17" s="79">
        <v>10</v>
      </c>
      <c r="J17" s="277" t="s">
        <v>167</v>
      </c>
      <c r="K17" s="80"/>
      <c r="L17" s="138"/>
      <c r="M17" s="278"/>
      <c r="N17" s="278"/>
      <c r="O17" s="218"/>
      <c r="P17" s="80"/>
    </row>
    <row r="18" spans="1:16" s="19" customFormat="1" ht="33" customHeight="1" x14ac:dyDescent="0.2">
      <c r="A18" s="22">
        <v>11</v>
      </c>
      <c r="B18" s="79"/>
      <c r="C18" s="138"/>
      <c r="D18" s="205"/>
      <c r="E18" s="206"/>
      <c r="F18" s="218"/>
      <c r="G18" s="80"/>
      <c r="H18" s="23"/>
      <c r="I18" s="79">
        <v>11</v>
      </c>
      <c r="J18" s="277" t="s">
        <v>168</v>
      </c>
      <c r="K18" s="80"/>
      <c r="L18" s="138"/>
      <c r="M18" s="278"/>
      <c r="N18" s="278"/>
      <c r="O18" s="218"/>
      <c r="P18" s="80"/>
    </row>
    <row r="19" spans="1:16" s="19" customFormat="1" ht="33" customHeight="1" x14ac:dyDescent="0.2">
      <c r="A19" s="22">
        <v>12</v>
      </c>
      <c r="B19" s="79"/>
      <c r="C19" s="138"/>
      <c r="D19" s="205"/>
      <c r="E19" s="206"/>
      <c r="F19" s="218"/>
      <c r="G19" s="80"/>
      <c r="H19" s="23"/>
      <c r="I19" s="79">
        <v>12</v>
      </c>
      <c r="J19" s="277" t="s">
        <v>169</v>
      </c>
      <c r="K19" s="80"/>
      <c r="L19" s="138"/>
      <c r="M19" s="278"/>
      <c r="N19" s="278"/>
      <c r="O19" s="218"/>
      <c r="P19" s="80"/>
    </row>
    <row r="20" spans="1:16" s="19" customFormat="1" ht="33" customHeight="1" x14ac:dyDescent="0.2">
      <c r="A20" s="22">
        <v>13</v>
      </c>
      <c r="B20" s="79"/>
      <c r="C20" s="138"/>
      <c r="D20" s="205"/>
      <c r="E20" s="206"/>
      <c r="F20" s="218"/>
      <c r="G20" s="80"/>
      <c r="H20" s="23"/>
      <c r="I20" s="394" t="s">
        <v>17</v>
      </c>
      <c r="J20" s="395"/>
      <c r="K20" s="395"/>
      <c r="L20" s="395"/>
      <c r="M20" s="395"/>
      <c r="N20" s="395"/>
      <c r="O20" s="395"/>
      <c r="P20" s="396"/>
    </row>
    <row r="21" spans="1:16" s="19" customFormat="1" ht="33" customHeight="1" x14ac:dyDescent="0.2">
      <c r="A21" s="22">
        <v>14</v>
      </c>
      <c r="B21" s="79"/>
      <c r="C21" s="138"/>
      <c r="D21" s="205"/>
      <c r="E21" s="206"/>
      <c r="F21" s="218"/>
      <c r="G21" s="80"/>
      <c r="H21" s="23"/>
      <c r="I21" s="51" t="s">
        <v>12</v>
      </c>
      <c r="J21" s="51" t="s">
        <v>250</v>
      </c>
      <c r="K21" s="51" t="s">
        <v>249</v>
      </c>
      <c r="L21" s="140" t="s">
        <v>13</v>
      </c>
      <c r="M21" s="141" t="s">
        <v>14</v>
      </c>
      <c r="N21" s="141" t="s">
        <v>55</v>
      </c>
      <c r="O21" s="211" t="s">
        <v>15</v>
      </c>
      <c r="P21" s="51" t="s">
        <v>28</v>
      </c>
    </row>
    <row r="22" spans="1:16" s="19" customFormat="1" ht="33" customHeight="1" x14ac:dyDescent="0.2">
      <c r="A22" s="22">
        <v>15</v>
      </c>
      <c r="B22" s="79"/>
      <c r="C22" s="138"/>
      <c r="D22" s="205"/>
      <c r="E22" s="206"/>
      <c r="F22" s="218"/>
      <c r="G22" s="80"/>
      <c r="H22" s="23"/>
      <c r="I22" s="79">
        <v>1</v>
      </c>
      <c r="J22" s="277" t="s">
        <v>170</v>
      </c>
      <c r="K22" s="291" t="str">
        <f>IF(ISERROR(VLOOKUP(J22,'KAYIT LİSTESİ'!$B$4:$I$916,2,0)),"",(VLOOKUP(J22,'KAYIT LİSTESİ'!$B$4:$I$916,2,0)))</f>
        <v/>
      </c>
      <c r="L22" s="138" t="str">
        <f>IF(ISERROR(VLOOKUP(J22,'KAYIT LİSTESİ'!$B$4:$I$916,4,0)),"",(VLOOKUP(J22,'KAYIT LİSTESİ'!$B$4:$I$916,4,0)))</f>
        <v/>
      </c>
      <c r="M22" s="278" t="str">
        <f>IF(ISERROR(VLOOKUP(J22,'KAYIT LİSTESİ'!$B$4:$I$916,5,0)),"",(VLOOKUP(J22,'KAYIT LİSTESİ'!$B$4:$I$916,5,0)))</f>
        <v/>
      </c>
      <c r="N22" s="278" t="str">
        <f>IF(ISERROR(VLOOKUP(J22,'KAYIT LİSTESİ'!$B$4:$I$916,6,0)),"",(VLOOKUP(J22,'KAYIT LİSTESİ'!$B$4:$I$916,6,0)))</f>
        <v/>
      </c>
      <c r="O22" s="218"/>
      <c r="P22" s="80"/>
    </row>
    <row r="23" spans="1:16" s="19" customFormat="1" ht="33" customHeight="1" x14ac:dyDescent="0.2">
      <c r="A23" s="22">
        <v>16</v>
      </c>
      <c r="B23" s="79"/>
      <c r="C23" s="138"/>
      <c r="D23" s="205"/>
      <c r="E23" s="206"/>
      <c r="F23" s="218"/>
      <c r="G23" s="80"/>
      <c r="H23" s="23"/>
      <c r="I23" s="79">
        <v>2</v>
      </c>
      <c r="J23" s="277" t="s">
        <v>171</v>
      </c>
      <c r="K23" s="291">
        <v>179</v>
      </c>
      <c r="L23" s="292">
        <v>36136</v>
      </c>
      <c r="M23" s="293" t="s">
        <v>803</v>
      </c>
      <c r="N23" s="293" t="s">
        <v>804</v>
      </c>
      <c r="O23" s="218">
        <v>62799</v>
      </c>
      <c r="P23" s="80">
        <v>4</v>
      </c>
    </row>
    <row r="24" spans="1:16" s="19" customFormat="1" ht="33" customHeight="1" x14ac:dyDescent="0.2">
      <c r="A24" s="22">
        <v>17</v>
      </c>
      <c r="B24" s="79"/>
      <c r="C24" s="138"/>
      <c r="D24" s="205"/>
      <c r="E24" s="206"/>
      <c r="F24" s="218"/>
      <c r="G24" s="80"/>
      <c r="H24" s="23"/>
      <c r="I24" s="79">
        <v>3</v>
      </c>
      <c r="J24" s="277" t="s">
        <v>172</v>
      </c>
      <c r="K24" s="291" t="str">
        <f>IF(ISERROR(VLOOKUP(J24,'KAYIT LİSTESİ'!$B$4:$I$916,2,0)),"",(VLOOKUP(J24,'KAYIT LİSTESİ'!$B$4:$I$916,2,0)))</f>
        <v/>
      </c>
      <c r="L24" s="292" t="str">
        <f>IF(ISERROR(VLOOKUP(J24,'KAYIT LİSTESİ'!$B$4:$I$916,4,0)),"",(VLOOKUP(J24,'KAYIT LİSTESİ'!$B$4:$I$916,4,0)))</f>
        <v/>
      </c>
      <c r="M24" s="293" t="str">
        <f>IF(ISERROR(VLOOKUP(J24,'KAYIT LİSTESİ'!$B$4:$I$916,5,0)),"",(VLOOKUP(J24,'KAYIT LİSTESİ'!$B$4:$I$916,5,0)))</f>
        <v/>
      </c>
      <c r="N24" s="293" t="str">
        <f>IF(ISERROR(VLOOKUP(J24,'KAYIT LİSTESİ'!$B$4:$I$916,6,0)),"",(VLOOKUP(J24,'KAYIT LİSTESİ'!$B$4:$I$916,6,0)))</f>
        <v/>
      </c>
      <c r="O24" s="218"/>
      <c r="P24" s="80"/>
    </row>
    <row r="25" spans="1:16" s="19" customFormat="1" ht="33" customHeight="1" x14ac:dyDescent="0.2">
      <c r="A25" s="22">
        <v>18</v>
      </c>
      <c r="B25" s="79"/>
      <c r="C25" s="138"/>
      <c r="D25" s="205"/>
      <c r="E25" s="206"/>
      <c r="F25" s="218"/>
      <c r="G25" s="80"/>
      <c r="H25" s="23"/>
      <c r="I25" s="79">
        <v>4</v>
      </c>
      <c r="J25" s="277" t="s">
        <v>173</v>
      </c>
      <c r="K25" s="291">
        <v>171</v>
      </c>
      <c r="L25" s="292">
        <v>34001</v>
      </c>
      <c r="M25" s="293" t="s">
        <v>794</v>
      </c>
      <c r="N25" s="293" t="s">
        <v>774</v>
      </c>
      <c r="O25" s="218">
        <v>64825</v>
      </c>
      <c r="P25" s="80">
        <v>5</v>
      </c>
    </row>
    <row r="26" spans="1:16" s="19" customFormat="1" ht="33" customHeight="1" x14ac:dyDescent="0.2">
      <c r="A26" s="22">
        <v>19</v>
      </c>
      <c r="B26" s="79"/>
      <c r="C26" s="138"/>
      <c r="D26" s="205"/>
      <c r="E26" s="206"/>
      <c r="F26" s="218"/>
      <c r="G26" s="80"/>
      <c r="H26" s="23"/>
      <c r="I26" s="79">
        <v>5</v>
      </c>
      <c r="J26" s="277" t="s">
        <v>174</v>
      </c>
      <c r="K26" s="291" t="str">
        <f>IF(ISERROR(VLOOKUP(J26,'KAYIT LİSTESİ'!$B$4:$I$916,2,0)),"",(VLOOKUP(J26,'KAYIT LİSTESİ'!$B$4:$I$916,2,0)))</f>
        <v/>
      </c>
      <c r="L26" s="292" t="str">
        <f>IF(ISERROR(VLOOKUP(J26,'KAYIT LİSTESİ'!$B$4:$I$916,4,0)),"",(VLOOKUP(J26,'KAYIT LİSTESİ'!$B$4:$I$916,4,0)))</f>
        <v/>
      </c>
      <c r="M26" s="293" t="str">
        <f>IF(ISERROR(VLOOKUP(J26,'KAYIT LİSTESİ'!$B$4:$I$916,5,0)),"",(VLOOKUP(J26,'KAYIT LİSTESİ'!$B$4:$I$916,5,0)))</f>
        <v/>
      </c>
      <c r="N26" s="293" t="str">
        <f>IF(ISERROR(VLOOKUP(J26,'KAYIT LİSTESİ'!$B$4:$I$916,6,0)),"",(VLOOKUP(J26,'KAYIT LİSTESİ'!$B$4:$I$916,6,0)))</f>
        <v/>
      </c>
      <c r="O26" s="218"/>
      <c r="P26" s="80"/>
    </row>
    <row r="27" spans="1:16" s="19" customFormat="1" ht="33" customHeight="1" x14ac:dyDescent="0.2">
      <c r="A27" s="22">
        <v>20</v>
      </c>
      <c r="B27" s="79"/>
      <c r="C27" s="138"/>
      <c r="D27" s="205"/>
      <c r="E27" s="206"/>
      <c r="F27" s="218"/>
      <c r="G27" s="80"/>
      <c r="H27" s="23"/>
      <c r="I27" s="79">
        <v>6</v>
      </c>
      <c r="J27" s="277" t="s">
        <v>175</v>
      </c>
      <c r="K27" s="291">
        <v>159</v>
      </c>
      <c r="L27" s="292">
        <v>32676</v>
      </c>
      <c r="M27" s="293" t="s">
        <v>776</v>
      </c>
      <c r="N27" s="293" t="s">
        <v>777</v>
      </c>
      <c r="O27" s="218">
        <v>52697</v>
      </c>
      <c r="P27" s="80">
        <v>2</v>
      </c>
    </row>
    <row r="28" spans="1:16" s="19" customFormat="1" ht="33" customHeight="1" x14ac:dyDescent="0.2">
      <c r="A28" s="22">
        <v>21</v>
      </c>
      <c r="B28" s="79"/>
      <c r="C28" s="138"/>
      <c r="D28" s="205"/>
      <c r="E28" s="206"/>
      <c r="F28" s="218"/>
      <c r="G28" s="80"/>
      <c r="H28" s="23"/>
      <c r="I28" s="79">
        <v>7</v>
      </c>
      <c r="J28" s="277" t="s">
        <v>176</v>
      </c>
      <c r="K28" s="291" t="str">
        <f>IF(ISERROR(VLOOKUP(J28,'KAYIT LİSTESİ'!$B$4:$I$916,2,0)),"",(VLOOKUP(J28,'KAYIT LİSTESİ'!$B$4:$I$916,2,0)))</f>
        <v/>
      </c>
      <c r="L28" s="292" t="str">
        <f>IF(ISERROR(VLOOKUP(J28,'KAYIT LİSTESİ'!$B$4:$I$916,4,0)),"",(VLOOKUP(J28,'KAYIT LİSTESİ'!$B$4:$I$916,4,0)))</f>
        <v/>
      </c>
      <c r="M28" s="293" t="str">
        <f>IF(ISERROR(VLOOKUP(J28,'KAYIT LİSTESİ'!$B$4:$I$916,5,0)),"",(VLOOKUP(J28,'KAYIT LİSTESİ'!$B$4:$I$916,5,0)))</f>
        <v/>
      </c>
      <c r="N28" s="293" t="str">
        <f>IF(ISERROR(VLOOKUP(J28,'KAYIT LİSTESİ'!$B$4:$I$916,6,0)),"",(VLOOKUP(J28,'KAYIT LİSTESİ'!$B$4:$I$916,6,0)))</f>
        <v/>
      </c>
      <c r="O28" s="218"/>
      <c r="P28" s="80"/>
    </row>
    <row r="29" spans="1:16" s="19" customFormat="1" ht="33" customHeight="1" x14ac:dyDescent="0.2">
      <c r="A29" s="22">
        <v>22</v>
      </c>
      <c r="B29" s="79"/>
      <c r="C29" s="138"/>
      <c r="D29" s="205"/>
      <c r="E29" s="206"/>
      <c r="F29" s="218"/>
      <c r="G29" s="80"/>
      <c r="H29" s="23"/>
      <c r="I29" s="79">
        <v>8</v>
      </c>
      <c r="J29" s="277" t="s">
        <v>177</v>
      </c>
      <c r="K29" s="291">
        <v>178</v>
      </c>
      <c r="L29" s="292">
        <v>22068</v>
      </c>
      <c r="M29" s="293" t="s">
        <v>805</v>
      </c>
      <c r="N29" s="293" t="s">
        <v>806</v>
      </c>
      <c r="O29" s="218">
        <v>72990</v>
      </c>
      <c r="P29" s="80">
        <v>6</v>
      </c>
    </row>
    <row r="30" spans="1:16" s="19" customFormat="1" ht="33" customHeight="1" x14ac:dyDescent="0.2">
      <c r="A30" s="22">
        <v>23</v>
      </c>
      <c r="B30" s="79"/>
      <c r="C30" s="138"/>
      <c r="D30" s="205"/>
      <c r="E30" s="206"/>
      <c r="F30" s="218"/>
      <c r="G30" s="80"/>
      <c r="H30" s="23"/>
      <c r="I30" s="79">
        <v>9</v>
      </c>
      <c r="J30" s="277" t="s">
        <v>178</v>
      </c>
      <c r="K30" s="291" t="str">
        <f>IF(ISERROR(VLOOKUP(J30,'KAYIT LİSTESİ'!$B$4:$I$916,2,0)),"",(VLOOKUP(J30,'KAYIT LİSTESİ'!$B$4:$I$916,2,0)))</f>
        <v/>
      </c>
      <c r="L30" s="292" t="str">
        <f>IF(ISERROR(VLOOKUP(J30,'KAYIT LİSTESİ'!$B$4:$I$916,4,0)),"",(VLOOKUP(J30,'KAYIT LİSTESİ'!$B$4:$I$916,4,0)))</f>
        <v/>
      </c>
      <c r="M30" s="293" t="str">
        <f>IF(ISERROR(VLOOKUP(J30,'KAYIT LİSTESİ'!$B$4:$I$916,5,0)),"",(VLOOKUP(J30,'KAYIT LİSTESİ'!$B$4:$I$916,5,0)))</f>
        <v/>
      </c>
      <c r="N30" s="293" t="str">
        <f>IF(ISERROR(VLOOKUP(J30,'KAYIT LİSTESİ'!$B$4:$I$916,6,0)),"",(VLOOKUP(J30,'KAYIT LİSTESİ'!$B$4:$I$916,6,0)))</f>
        <v/>
      </c>
      <c r="O30" s="218"/>
      <c r="P30" s="80"/>
    </row>
    <row r="31" spans="1:16" s="19" customFormat="1" ht="33" customHeight="1" x14ac:dyDescent="0.2">
      <c r="A31" s="22">
        <v>24</v>
      </c>
      <c r="B31" s="79"/>
      <c r="C31" s="138"/>
      <c r="D31" s="205"/>
      <c r="E31" s="206"/>
      <c r="F31" s="218"/>
      <c r="G31" s="80"/>
      <c r="H31" s="23"/>
      <c r="I31" s="79">
        <v>10</v>
      </c>
      <c r="J31" s="277" t="s">
        <v>179</v>
      </c>
      <c r="K31" s="80" t="str">
        <f>IF(ISERROR(VLOOKUP(J31,'KAYIT LİSTESİ'!$B$4:$I$916,2,0)),"",(VLOOKUP(J31,'KAYIT LİSTESİ'!$B$4:$I$916,2,0)))</f>
        <v/>
      </c>
      <c r="L31" s="138" t="str">
        <f>IF(ISERROR(VLOOKUP(J31,'KAYIT LİSTESİ'!$B$4:$I$916,4,0)),"",(VLOOKUP(J31,'KAYIT LİSTESİ'!$B$4:$I$916,4,0)))</f>
        <v/>
      </c>
      <c r="M31" s="278" t="str">
        <f>IF(ISERROR(VLOOKUP(J31,'KAYIT LİSTESİ'!$B$4:$I$916,5,0)),"",(VLOOKUP(J31,'KAYIT LİSTESİ'!$B$4:$I$916,5,0)))</f>
        <v/>
      </c>
      <c r="N31" s="278" t="str">
        <f>IF(ISERROR(VLOOKUP(J31,'KAYIT LİSTESİ'!$B$4:$I$916,6,0)),"",(VLOOKUP(J31,'KAYIT LİSTESİ'!$B$4:$I$916,6,0)))</f>
        <v/>
      </c>
      <c r="O31" s="218"/>
      <c r="P31" s="80"/>
    </row>
    <row r="32" spans="1:16" s="19" customFormat="1" ht="33" customHeight="1" x14ac:dyDescent="0.2">
      <c r="A32" s="22">
        <v>25</v>
      </c>
      <c r="B32" s="79"/>
      <c r="C32" s="138"/>
      <c r="D32" s="205"/>
      <c r="E32" s="206"/>
      <c r="F32" s="218"/>
      <c r="G32" s="80"/>
      <c r="H32" s="23"/>
      <c r="I32" s="79">
        <v>11</v>
      </c>
      <c r="J32" s="277" t="s">
        <v>180</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18"/>
      <c r="P32" s="80"/>
    </row>
    <row r="33" spans="1:16" s="19" customFormat="1" ht="33" customHeight="1" x14ac:dyDescent="0.2">
      <c r="A33" s="22">
        <v>26</v>
      </c>
      <c r="B33" s="79"/>
      <c r="C33" s="138"/>
      <c r="D33" s="205"/>
      <c r="E33" s="206"/>
      <c r="F33" s="218"/>
      <c r="G33" s="80"/>
      <c r="H33" s="23"/>
      <c r="I33" s="79">
        <v>12</v>
      </c>
      <c r="J33" s="277" t="s">
        <v>181</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18"/>
      <c r="P33" s="80"/>
    </row>
    <row r="34" spans="1:16" s="19" customFormat="1" ht="18.75" hidden="1" customHeight="1" x14ac:dyDescent="0.2">
      <c r="A34" s="22">
        <v>27</v>
      </c>
      <c r="B34" s="79"/>
      <c r="C34" s="138"/>
      <c r="D34" s="205"/>
      <c r="E34" s="206"/>
      <c r="F34" s="218"/>
      <c r="G34" s="80"/>
      <c r="H34" s="23"/>
      <c r="I34" s="394" t="s">
        <v>18</v>
      </c>
      <c r="J34" s="395"/>
      <c r="K34" s="395"/>
      <c r="L34" s="395"/>
      <c r="M34" s="395"/>
      <c r="N34" s="395"/>
      <c r="O34" s="395"/>
      <c r="P34" s="396"/>
    </row>
    <row r="35" spans="1:16" s="19" customFormat="1" ht="24" hidden="1" customHeight="1" x14ac:dyDescent="0.2">
      <c r="A35" s="22">
        <v>28</v>
      </c>
      <c r="B35" s="79"/>
      <c r="C35" s="138"/>
      <c r="D35" s="205"/>
      <c r="E35" s="206"/>
      <c r="F35" s="218"/>
      <c r="G35" s="80"/>
      <c r="H35" s="23"/>
      <c r="I35" s="51" t="s">
        <v>12</v>
      </c>
      <c r="J35" s="51" t="s">
        <v>250</v>
      </c>
      <c r="K35" s="51" t="s">
        <v>249</v>
      </c>
      <c r="L35" s="140" t="s">
        <v>13</v>
      </c>
      <c r="M35" s="141" t="s">
        <v>14</v>
      </c>
      <c r="N35" s="141" t="s">
        <v>55</v>
      </c>
      <c r="O35" s="211" t="s">
        <v>15</v>
      </c>
      <c r="P35" s="51" t="s">
        <v>28</v>
      </c>
    </row>
    <row r="36" spans="1:16" s="19" customFormat="1" ht="18.75" hidden="1" customHeight="1" x14ac:dyDescent="0.2">
      <c r="A36" s="22">
        <v>29</v>
      </c>
      <c r="B36" s="79"/>
      <c r="C36" s="138"/>
      <c r="D36" s="205"/>
      <c r="E36" s="206"/>
      <c r="F36" s="218"/>
      <c r="G36" s="80"/>
      <c r="H36" s="23"/>
      <c r="I36" s="79">
        <v>1</v>
      </c>
      <c r="J36" s="277" t="s">
        <v>182</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hidden="1" customHeight="1" x14ac:dyDescent="0.2">
      <c r="A37" s="22">
        <v>30</v>
      </c>
      <c r="B37" s="79"/>
      <c r="C37" s="138"/>
      <c r="D37" s="205"/>
      <c r="E37" s="206"/>
      <c r="F37" s="218"/>
      <c r="G37" s="80"/>
      <c r="H37" s="23"/>
      <c r="I37" s="79">
        <v>2</v>
      </c>
      <c r="J37" s="277" t="s">
        <v>183</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hidden="1" customHeight="1" x14ac:dyDescent="0.2">
      <c r="A38" s="22">
        <v>31</v>
      </c>
      <c r="B38" s="79"/>
      <c r="C38" s="138"/>
      <c r="D38" s="205"/>
      <c r="E38" s="206"/>
      <c r="F38" s="218"/>
      <c r="G38" s="80"/>
      <c r="H38" s="23"/>
      <c r="I38" s="79">
        <v>3</v>
      </c>
      <c r="J38" s="277" t="s">
        <v>184</v>
      </c>
      <c r="K38" s="80"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18"/>
      <c r="P38" s="80"/>
    </row>
    <row r="39" spans="1:16" s="19" customFormat="1" ht="18.75" hidden="1" customHeight="1" x14ac:dyDescent="0.2">
      <c r="A39" s="22">
        <v>32</v>
      </c>
      <c r="B39" s="79"/>
      <c r="C39" s="138"/>
      <c r="D39" s="205"/>
      <c r="E39" s="206"/>
      <c r="F39" s="218"/>
      <c r="G39" s="80"/>
      <c r="H39" s="23"/>
      <c r="I39" s="79">
        <v>4</v>
      </c>
      <c r="J39" s="277" t="s">
        <v>185</v>
      </c>
      <c r="K39" s="80" t="str">
        <f>IF(ISERROR(VLOOKUP(J39,'KAYIT LİSTESİ'!$B$4:$I$916,2,0)),"",(VLOOKUP(J39,'KAYIT LİSTESİ'!$B$4:$I$916,2,0)))</f>
        <v/>
      </c>
      <c r="L39" s="138" t="str">
        <f>IF(ISERROR(VLOOKUP(J39,'KAYIT LİSTESİ'!$B$4:$I$916,4,0)),"",(VLOOKUP(J39,'KAYIT LİSTESİ'!$B$4:$I$916,4,0)))</f>
        <v/>
      </c>
      <c r="M39" s="278" t="str">
        <f>IF(ISERROR(VLOOKUP(J39,'KAYIT LİSTESİ'!$B$4:$I$916,5,0)),"",(VLOOKUP(J39,'KAYIT LİSTESİ'!$B$4:$I$916,5,0)))</f>
        <v/>
      </c>
      <c r="N39" s="278" t="str">
        <f>IF(ISERROR(VLOOKUP(J39,'KAYIT LİSTESİ'!$B$4:$I$916,6,0)),"",(VLOOKUP(J39,'KAYIT LİSTESİ'!$B$4:$I$916,6,0)))</f>
        <v/>
      </c>
      <c r="O39" s="218"/>
      <c r="P39" s="80"/>
    </row>
    <row r="40" spans="1:16" s="19" customFormat="1" ht="18.75" hidden="1" customHeight="1" x14ac:dyDescent="0.2">
      <c r="A40" s="22">
        <v>33</v>
      </c>
      <c r="B40" s="79"/>
      <c r="C40" s="138"/>
      <c r="D40" s="205"/>
      <c r="E40" s="206"/>
      <c r="F40" s="218"/>
      <c r="G40" s="80"/>
      <c r="H40" s="23"/>
      <c r="I40" s="79">
        <v>5</v>
      </c>
      <c r="J40" s="277" t="s">
        <v>186</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hidden="1" customHeight="1" x14ac:dyDescent="0.2">
      <c r="A41" s="22">
        <v>34</v>
      </c>
      <c r="B41" s="79"/>
      <c r="C41" s="138"/>
      <c r="D41" s="205"/>
      <c r="E41" s="206"/>
      <c r="F41" s="218"/>
      <c r="G41" s="80"/>
      <c r="H41" s="23"/>
      <c r="I41" s="79">
        <v>6</v>
      </c>
      <c r="J41" s="277" t="s">
        <v>187</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hidden="1" customHeight="1" x14ac:dyDescent="0.2">
      <c r="A42" s="22">
        <v>35</v>
      </c>
      <c r="B42" s="79"/>
      <c r="C42" s="138"/>
      <c r="D42" s="205"/>
      <c r="E42" s="206"/>
      <c r="F42" s="218"/>
      <c r="G42" s="80"/>
      <c r="H42" s="23"/>
      <c r="I42" s="79">
        <v>7</v>
      </c>
      <c r="J42" s="277" t="s">
        <v>188</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hidden="1" customHeight="1" x14ac:dyDescent="0.2">
      <c r="A43" s="22">
        <v>36</v>
      </c>
      <c r="B43" s="79"/>
      <c r="C43" s="138"/>
      <c r="D43" s="205"/>
      <c r="E43" s="206"/>
      <c r="F43" s="218"/>
      <c r="G43" s="80"/>
      <c r="H43" s="23"/>
      <c r="I43" s="79">
        <v>8</v>
      </c>
      <c r="J43" s="277" t="s">
        <v>189</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hidden="1" customHeight="1" x14ac:dyDescent="0.2">
      <c r="A44" s="22">
        <v>37</v>
      </c>
      <c r="B44" s="79"/>
      <c r="C44" s="138"/>
      <c r="D44" s="205"/>
      <c r="E44" s="206"/>
      <c r="F44" s="218"/>
      <c r="G44" s="80"/>
      <c r="H44" s="23"/>
      <c r="I44" s="79">
        <v>9</v>
      </c>
      <c r="J44" s="277" t="s">
        <v>190</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hidden="1" customHeight="1" x14ac:dyDescent="0.2">
      <c r="A45" s="22">
        <v>38</v>
      </c>
      <c r="B45" s="79"/>
      <c r="C45" s="138"/>
      <c r="D45" s="205"/>
      <c r="E45" s="206"/>
      <c r="F45" s="218"/>
      <c r="G45" s="80"/>
      <c r="H45" s="23"/>
      <c r="I45" s="79">
        <v>10</v>
      </c>
      <c r="J45" s="277" t="s">
        <v>191</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hidden="1" customHeight="1" x14ac:dyDescent="0.2">
      <c r="A46" s="22">
        <v>39</v>
      </c>
      <c r="B46" s="79"/>
      <c r="C46" s="138"/>
      <c r="D46" s="205"/>
      <c r="E46" s="206"/>
      <c r="F46" s="218"/>
      <c r="G46" s="80"/>
      <c r="H46" s="23"/>
      <c r="I46" s="79">
        <v>11</v>
      </c>
      <c r="J46" s="277" t="s">
        <v>192</v>
      </c>
      <c r="K46" s="80" t="str">
        <f>IF(ISERROR(VLOOKUP(J46,'KAYIT LİSTESİ'!$B$4:$I$916,2,0)),"",(VLOOKUP(J46,'KAYIT LİSTESİ'!$B$4:$I$916,2,0)))</f>
        <v/>
      </c>
      <c r="L46" s="138" t="str">
        <f>IF(ISERROR(VLOOKUP(J46,'KAYIT LİSTESİ'!$B$4:$I$916,4,0)),"",(VLOOKUP(J46,'KAYIT LİSTESİ'!$B$4:$I$916,4,0)))</f>
        <v/>
      </c>
      <c r="M46" s="278" t="str">
        <f>IF(ISERROR(VLOOKUP(J46,'KAYIT LİSTESİ'!$B$4:$I$916,5,0)),"",(VLOOKUP(J46,'KAYIT LİSTESİ'!$B$4:$I$916,5,0)))</f>
        <v/>
      </c>
      <c r="N46" s="278" t="str">
        <f>IF(ISERROR(VLOOKUP(J46,'KAYIT LİSTESİ'!$B$4:$I$916,6,0)),"",(VLOOKUP(J46,'KAYIT LİSTESİ'!$B$4:$I$916,6,0)))</f>
        <v/>
      </c>
      <c r="O46" s="218"/>
      <c r="P46" s="80"/>
    </row>
    <row r="47" spans="1:16" s="19" customFormat="1" ht="18.75" hidden="1" customHeight="1" x14ac:dyDescent="0.2">
      <c r="A47" s="22">
        <v>40</v>
      </c>
      <c r="B47" s="79"/>
      <c r="C47" s="138"/>
      <c r="D47" s="205"/>
      <c r="E47" s="206"/>
      <c r="F47" s="218"/>
      <c r="G47" s="80"/>
      <c r="H47" s="23"/>
      <c r="I47" s="79">
        <v>12</v>
      </c>
      <c r="J47" s="277" t="s">
        <v>193</v>
      </c>
      <c r="K47" s="80" t="str">
        <f>IF(ISERROR(VLOOKUP(J47,'KAYIT LİSTESİ'!$B$4:$I$916,2,0)),"",(VLOOKUP(J47,'KAYIT LİSTESİ'!$B$4:$I$916,2,0)))</f>
        <v/>
      </c>
      <c r="L47" s="138" t="str">
        <f>IF(ISERROR(VLOOKUP(J47,'KAYIT LİSTESİ'!$B$4:$I$916,4,0)),"",(VLOOKUP(J47,'KAYIT LİSTESİ'!$B$4:$I$916,4,0)))</f>
        <v/>
      </c>
      <c r="M47" s="278" t="str">
        <f>IF(ISERROR(VLOOKUP(J47,'KAYIT LİSTESİ'!$B$4:$I$916,5,0)),"",(VLOOKUP(J47,'KAYIT LİSTESİ'!$B$4:$I$916,5,0)))</f>
        <v/>
      </c>
      <c r="N47" s="278" t="str">
        <f>IF(ISERROR(VLOOKUP(J47,'KAYIT LİSTESİ'!$B$4:$I$916,6,0)),"",(VLOOKUP(J47,'KAYIT LİSTESİ'!$B$4:$I$916,6,0)))</f>
        <v/>
      </c>
      <c r="O47" s="218"/>
      <c r="P47" s="80"/>
    </row>
    <row r="48" spans="1:16" s="19" customFormat="1" ht="18.75" hidden="1" customHeight="1" x14ac:dyDescent="0.2">
      <c r="A48" s="22">
        <v>41</v>
      </c>
      <c r="B48" s="79"/>
      <c r="C48" s="138"/>
      <c r="D48" s="205"/>
      <c r="E48" s="206"/>
      <c r="F48" s="218"/>
      <c r="G48" s="80"/>
      <c r="H48" s="23"/>
      <c r="I48" s="394" t="s">
        <v>52</v>
      </c>
      <c r="J48" s="395"/>
      <c r="K48" s="395"/>
      <c r="L48" s="395"/>
      <c r="M48" s="395"/>
      <c r="N48" s="395"/>
      <c r="O48" s="395"/>
      <c r="P48" s="396"/>
    </row>
    <row r="49" spans="1:17" s="19" customFormat="1" ht="24" hidden="1" customHeight="1" x14ac:dyDescent="0.2">
      <c r="A49" s="22">
        <v>42</v>
      </c>
      <c r="B49" s="79"/>
      <c r="C49" s="138"/>
      <c r="D49" s="205"/>
      <c r="E49" s="206"/>
      <c r="F49" s="218"/>
      <c r="G49" s="80"/>
      <c r="H49" s="23"/>
      <c r="I49" s="51" t="s">
        <v>12</v>
      </c>
      <c r="J49" s="51" t="s">
        <v>250</v>
      </c>
      <c r="K49" s="51" t="s">
        <v>249</v>
      </c>
      <c r="L49" s="140" t="s">
        <v>13</v>
      </c>
      <c r="M49" s="141" t="s">
        <v>14</v>
      </c>
      <c r="N49" s="141" t="s">
        <v>55</v>
      </c>
      <c r="O49" s="211" t="s">
        <v>15</v>
      </c>
      <c r="P49" s="51" t="s">
        <v>28</v>
      </c>
    </row>
    <row r="50" spans="1:17" s="19" customFormat="1" ht="18.75" hidden="1" customHeight="1" x14ac:dyDescent="0.2">
      <c r="A50" s="22">
        <v>43</v>
      </c>
      <c r="B50" s="79"/>
      <c r="C50" s="138"/>
      <c r="D50" s="205"/>
      <c r="E50" s="206"/>
      <c r="F50" s="218"/>
      <c r="G50" s="80"/>
      <c r="H50" s="23"/>
      <c r="I50" s="79">
        <v>1</v>
      </c>
      <c r="J50" s="277" t="s">
        <v>194</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7" s="19" customFormat="1" ht="18.75" hidden="1" customHeight="1" x14ac:dyDescent="0.2">
      <c r="A51" s="22">
        <v>44</v>
      </c>
      <c r="B51" s="79"/>
      <c r="C51" s="138"/>
      <c r="D51" s="205"/>
      <c r="E51" s="206"/>
      <c r="F51" s="218"/>
      <c r="G51" s="80"/>
      <c r="H51" s="23"/>
      <c r="I51" s="79">
        <v>2</v>
      </c>
      <c r="J51" s="277" t="s">
        <v>195</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7" s="19" customFormat="1" ht="18.75" hidden="1" customHeight="1" x14ac:dyDescent="0.2">
      <c r="A52" s="22">
        <v>45</v>
      </c>
      <c r="B52" s="79"/>
      <c r="C52" s="138"/>
      <c r="D52" s="205"/>
      <c r="E52" s="206"/>
      <c r="F52" s="218"/>
      <c r="G52" s="80"/>
      <c r="H52" s="23"/>
      <c r="I52" s="79">
        <v>3</v>
      </c>
      <c r="J52" s="277" t="s">
        <v>196</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7" s="19" customFormat="1" ht="18.75" hidden="1" customHeight="1" x14ac:dyDescent="0.2">
      <c r="A53" s="22">
        <v>46</v>
      </c>
      <c r="B53" s="79"/>
      <c r="C53" s="138"/>
      <c r="D53" s="205"/>
      <c r="E53" s="206"/>
      <c r="F53" s="218"/>
      <c r="G53" s="80"/>
      <c r="H53" s="23"/>
      <c r="I53" s="79">
        <v>4</v>
      </c>
      <c r="J53" s="277" t="s">
        <v>197</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7" s="19" customFormat="1" ht="18.75" hidden="1" customHeight="1" x14ac:dyDescent="0.2">
      <c r="A54" s="22">
        <v>47</v>
      </c>
      <c r="B54" s="79"/>
      <c r="C54" s="138"/>
      <c r="D54" s="205"/>
      <c r="E54" s="206"/>
      <c r="F54" s="218"/>
      <c r="G54" s="80"/>
      <c r="H54" s="23"/>
      <c r="I54" s="79">
        <v>5</v>
      </c>
      <c r="J54" s="277" t="s">
        <v>198</v>
      </c>
      <c r="K54" s="80" t="str">
        <f>IF(ISERROR(VLOOKUP(J54,'KAYIT LİSTESİ'!$B$4:$I$916,2,0)),"",(VLOOKUP(J54,'KAYIT LİSTESİ'!$B$4:$I$916,2,0)))</f>
        <v/>
      </c>
      <c r="L54" s="138" t="str">
        <f>IF(ISERROR(VLOOKUP(J54,'KAYIT LİSTESİ'!$B$4:$I$916,4,0)),"",(VLOOKUP(J54,'KAYIT LİSTESİ'!$B$4:$I$916,4,0)))</f>
        <v/>
      </c>
      <c r="M54" s="278" t="str">
        <f>IF(ISERROR(VLOOKUP(J54,'KAYIT LİSTESİ'!$B$4:$I$916,5,0)),"",(VLOOKUP(J54,'KAYIT LİSTESİ'!$B$4:$I$916,5,0)))</f>
        <v/>
      </c>
      <c r="N54" s="278" t="str">
        <f>IF(ISERROR(VLOOKUP(J54,'KAYIT LİSTESİ'!$B$4:$I$916,6,0)),"",(VLOOKUP(J54,'KAYIT LİSTESİ'!$B$4:$I$916,6,0)))</f>
        <v/>
      </c>
      <c r="O54" s="218"/>
      <c r="P54" s="80"/>
    </row>
    <row r="55" spans="1:17" s="19" customFormat="1" ht="18.75" hidden="1" customHeight="1" x14ac:dyDescent="0.2">
      <c r="A55" s="22">
        <v>48</v>
      </c>
      <c r="B55" s="79"/>
      <c r="C55" s="138"/>
      <c r="D55" s="205"/>
      <c r="E55" s="206"/>
      <c r="F55" s="218"/>
      <c r="G55" s="80"/>
      <c r="H55" s="23"/>
      <c r="I55" s="79">
        <v>6</v>
      </c>
      <c r="J55" s="277" t="s">
        <v>199</v>
      </c>
      <c r="K55" s="80" t="str">
        <f>IF(ISERROR(VLOOKUP(J55,'KAYIT LİSTESİ'!$B$4:$I$916,2,0)),"",(VLOOKUP(J55,'KAYIT LİSTESİ'!$B$4:$I$916,2,0)))</f>
        <v/>
      </c>
      <c r="L55" s="138" t="str">
        <f>IF(ISERROR(VLOOKUP(J55,'KAYIT LİSTESİ'!$B$4:$I$916,4,0)),"",(VLOOKUP(J55,'KAYIT LİSTESİ'!$B$4:$I$916,4,0)))</f>
        <v/>
      </c>
      <c r="M55" s="278" t="str">
        <f>IF(ISERROR(VLOOKUP(J55,'KAYIT LİSTESİ'!$B$4:$I$916,5,0)),"",(VLOOKUP(J55,'KAYIT LİSTESİ'!$B$4:$I$916,5,0)))</f>
        <v/>
      </c>
      <c r="N55" s="278" t="str">
        <f>IF(ISERROR(VLOOKUP(J55,'KAYIT LİSTESİ'!$B$4:$I$916,6,0)),"",(VLOOKUP(J55,'KAYIT LİSTESİ'!$B$4:$I$916,6,0)))</f>
        <v/>
      </c>
      <c r="O55" s="218"/>
      <c r="P55" s="80"/>
    </row>
    <row r="56" spans="1:17" s="19" customFormat="1" ht="18.75" hidden="1" customHeight="1" x14ac:dyDescent="0.2">
      <c r="A56" s="22">
        <v>49</v>
      </c>
      <c r="B56" s="79"/>
      <c r="C56" s="138"/>
      <c r="D56" s="205"/>
      <c r="E56" s="206"/>
      <c r="F56" s="218"/>
      <c r="G56" s="80"/>
      <c r="H56" s="23"/>
      <c r="I56" s="79">
        <v>7</v>
      </c>
      <c r="J56" s="277" t="s">
        <v>200</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7" s="19" customFormat="1" ht="18.75" hidden="1" customHeight="1" x14ac:dyDescent="0.2">
      <c r="A57" s="22">
        <v>50</v>
      </c>
      <c r="B57" s="79"/>
      <c r="C57" s="138"/>
      <c r="D57" s="205"/>
      <c r="E57" s="206"/>
      <c r="F57" s="218"/>
      <c r="G57" s="80"/>
      <c r="H57" s="23"/>
      <c r="I57" s="79">
        <v>8</v>
      </c>
      <c r="J57" s="277" t="s">
        <v>201</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7" s="19" customFormat="1" ht="18.75" hidden="1" customHeight="1" x14ac:dyDescent="0.2">
      <c r="A58" s="22">
        <v>51</v>
      </c>
      <c r="B58" s="79"/>
      <c r="C58" s="138"/>
      <c r="D58" s="205"/>
      <c r="E58" s="206"/>
      <c r="F58" s="218"/>
      <c r="G58" s="80"/>
      <c r="H58" s="23"/>
      <c r="I58" s="79">
        <v>9</v>
      </c>
      <c r="J58" s="277" t="s">
        <v>202</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7" s="19" customFormat="1" ht="18.75" hidden="1" customHeight="1" x14ac:dyDescent="0.2">
      <c r="A59" s="22">
        <v>52</v>
      </c>
      <c r="B59" s="79"/>
      <c r="C59" s="138"/>
      <c r="D59" s="205"/>
      <c r="E59" s="206"/>
      <c r="F59" s="218"/>
      <c r="G59" s="80"/>
      <c r="H59" s="23"/>
      <c r="I59" s="79">
        <v>10</v>
      </c>
      <c r="J59" s="277" t="s">
        <v>203</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7" s="19" customFormat="1" ht="18.75" hidden="1" customHeight="1" x14ac:dyDescent="0.2">
      <c r="A60" s="22">
        <v>53</v>
      </c>
      <c r="B60" s="79"/>
      <c r="C60" s="138"/>
      <c r="D60" s="205"/>
      <c r="E60" s="206"/>
      <c r="F60" s="218"/>
      <c r="G60" s="80"/>
      <c r="H60" s="23"/>
      <c r="I60" s="79">
        <v>11</v>
      </c>
      <c r="J60" s="277" t="s">
        <v>204</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7" s="19" customFormat="1" ht="18.75" hidden="1" customHeight="1" x14ac:dyDescent="0.2">
      <c r="A61" s="22">
        <v>54</v>
      </c>
      <c r="B61" s="79"/>
      <c r="C61" s="138"/>
      <c r="D61" s="205"/>
      <c r="E61" s="206"/>
      <c r="F61" s="218"/>
      <c r="G61" s="80"/>
      <c r="H61" s="23"/>
      <c r="I61" s="79">
        <v>12</v>
      </c>
      <c r="J61" s="277" t="s">
        <v>205</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7" ht="7.5" customHeight="1" x14ac:dyDescent="0.2">
      <c r="A62" s="37"/>
      <c r="B62" s="37"/>
      <c r="C62" s="38"/>
      <c r="D62" s="60"/>
      <c r="E62" s="39"/>
      <c r="F62" s="219"/>
      <c r="G62" s="41"/>
      <c r="I62" s="42"/>
      <c r="J62" s="43"/>
      <c r="K62" s="44"/>
      <c r="L62" s="45"/>
      <c r="M62" s="56"/>
      <c r="N62" s="56"/>
      <c r="O62" s="213"/>
      <c r="P62" s="44"/>
    </row>
    <row r="63" spans="1:17" ht="14.25" customHeight="1" x14ac:dyDescent="0.2">
      <c r="A63" s="31" t="s">
        <v>19</v>
      </c>
      <c r="B63" s="31"/>
      <c r="C63" s="31"/>
      <c r="D63" s="61"/>
      <c r="E63" s="54" t="s">
        <v>0</v>
      </c>
      <c r="F63" s="220" t="s">
        <v>1</v>
      </c>
      <c r="G63" s="28"/>
      <c r="H63" s="32" t="s">
        <v>2</v>
      </c>
      <c r="I63" s="32"/>
      <c r="J63" s="32"/>
      <c r="K63" s="32"/>
      <c r="M63" s="57" t="s">
        <v>3</v>
      </c>
      <c r="N63" s="58" t="s">
        <v>3</v>
      </c>
      <c r="O63" s="214" t="s">
        <v>3</v>
      </c>
      <c r="P63" s="31"/>
      <c r="Q63" s="33"/>
    </row>
  </sheetData>
  <autoFilter ref="B6:G7"/>
  <sortState ref="B8:F13">
    <sortCondition ref="F8:F13"/>
  </sortState>
  <mergeCells count="21">
    <mergeCell ref="E6:E7"/>
    <mergeCell ref="F6:F7"/>
    <mergeCell ref="C6:C7"/>
    <mergeCell ref="D6:D7"/>
    <mergeCell ref="A4:C4"/>
    <mergeCell ref="D4:E4"/>
    <mergeCell ref="A6:A7"/>
    <mergeCell ref="B6:B7"/>
    <mergeCell ref="N5:P5"/>
    <mergeCell ref="I48:P48"/>
    <mergeCell ref="G6:G7"/>
    <mergeCell ref="I6:P6"/>
    <mergeCell ref="I20:P20"/>
    <mergeCell ref="I34:P34"/>
    <mergeCell ref="N4:O4"/>
    <mergeCell ref="A1:P1"/>
    <mergeCell ref="A2:P2"/>
    <mergeCell ref="A3:C3"/>
    <mergeCell ref="D3:E3"/>
    <mergeCell ref="N3:P3"/>
    <mergeCell ref="F3:L3"/>
  </mergeCells>
  <conditionalFormatting sqref="F8:F61">
    <cfRule type="duplicateValues" dxfId="8"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5" orientation="portrait" r:id="rId1"/>
  <headerFooter alignWithMargins="0"/>
  <ignoredErrors>
    <ignoredError sqref="D3:D4 N5"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1"/>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28515625" style="21" customWidth="1"/>
    <col min="4" max="4" width="22.140625" style="55" customWidth="1"/>
    <col min="5" max="5" width="17.1406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6.5703125" style="28" customWidth="1"/>
    <col min="12" max="12" width="12.28515625" style="30" customWidth="1"/>
    <col min="13" max="13" width="23.7109375" style="59" customWidth="1"/>
    <col min="14" max="14" width="14.7109375" style="59" customWidth="1"/>
    <col min="15" max="15" width="12.85546875" style="21" customWidth="1"/>
    <col min="16" max="16" width="7.7109375" style="21" customWidth="1"/>
    <col min="17" max="17" width="5.7109375" style="21" customWidth="1"/>
    <col min="18" max="16384" width="9.140625" style="21"/>
  </cols>
  <sheetData>
    <row r="1" spans="1:16" s="10" customFormat="1" ht="39"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1" customHeight="1" x14ac:dyDescent="0.2">
      <c r="A3" s="419" t="s">
        <v>279</v>
      </c>
      <c r="B3" s="419"/>
      <c r="C3" s="419"/>
      <c r="D3" s="420" t="str">
        <f>'YARIŞMA PROGRAMI'!D14</f>
        <v>4x200 Metre Bayrak</v>
      </c>
      <c r="E3" s="420"/>
      <c r="F3" s="421" t="s">
        <v>57</v>
      </c>
      <c r="G3" s="421"/>
      <c r="H3" s="11" t="s">
        <v>251</v>
      </c>
      <c r="I3" s="483">
        <f>'YARIŞMA PROGRAMI'!E14</f>
        <v>0</v>
      </c>
      <c r="J3" s="423"/>
      <c r="K3" s="423"/>
      <c r="L3" s="423"/>
      <c r="M3" s="281" t="s">
        <v>252</v>
      </c>
      <c r="N3" s="422">
        <f>('YARIŞMA PROGRAMI'!F14)</f>
        <v>0</v>
      </c>
      <c r="O3" s="422"/>
      <c r="P3" s="422"/>
    </row>
    <row r="4" spans="1:16" s="12" customFormat="1" ht="17.25" customHeight="1" x14ac:dyDescent="0.2">
      <c r="A4" s="424" t="s">
        <v>256</v>
      </c>
      <c r="B4" s="424"/>
      <c r="C4" s="424"/>
      <c r="D4" s="425" t="str">
        <f>'YARIŞMA BİLGİLERİ'!F21</f>
        <v>ERKEKLER ( B2 )</v>
      </c>
      <c r="E4" s="425"/>
      <c r="F4" s="34"/>
      <c r="G4" s="34"/>
      <c r="H4" s="34"/>
      <c r="I4" s="34"/>
      <c r="J4" s="34"/>
      <c r="K4" s="34"/>
      <c r="L4" s="35"/>
      <c r="M4" s="90" t="s">
        <v>5</v>
      </c>
      <c r="N4" s="244">
        <f>'YARIŞMA PROGRAMI'!B14</f>
        <v>42364</v>
      </c>
      <c r="O4" s="245">
        <f>'YARIŞMA PROGRAMI'!C14</f>
        <v>0.71180555555555547</v>
      </c>
      <c r="P4" s="243"/>
    </row>
    <row r="5" spans="1:16" s="10" customFormat="1" ht="13.5" customHeight="1" x14ac:dyDescent="0.2">
      <c r="A5" s="13"/>
      <c r="B5" s="13"/>
      <c r="C5" s="14"/>
      <c r="D5" s="15"/>
      <c r="E5" s="16"/>
      <c r="F5" s="16"/>
      <c r="G5" s="16"/>
      <c r="H5" s="16"/>
      <c r="I5" s="13"/>
      <c r="J5" s="13"/>
      <c r="K5" s="13"/>
      <c r="L5" s="17"/>
      <c r="M5" s="18"/>
      <c r="N5" s="426">
        <f ca="1">NOW()</f>
        <v>43209.606327662033</v>
      </c>
      <c r="O5" s="426"/>
      <c r="P5" s="426"/>
    </row>
    <row r="6" spans="1:16" s="19" customFormat="1" ht="18.75" customHeight="1" x14ac:dyDescent="0.2">
      <c r="A6" s="410" t="s">
        <v>12</v>
      </c>
      <c r="B6" s="411" t="s">
        <v>249</v>
      </c>
      <c r="C6" s="413" t="s">
        <v>273</v>
      </c>
      <c r="D6" s="404" t="s">
        <v>14</v>
      </c>
      <c r="E6" s="404" t="s">
        <v>55</v>
      </c>
      <c r="F6" s="404" t="s">
        <v>15</v>
      </c>
      <c r="G6" s="415" t="s">
        <v>28</v>
      </c>
      <c r="I6" s="394" t="s">
        <v>16</v>
      </c>
      <c r="J6" s="395"/>
      <c r="K6" s="395"/>
      <c r="L6" s="395"/>
      <c r="M6" s="395"/>
      <c r="N6" s="395"/>
      <c r="O6" s="395"/>
      <c r="P6" s="396"/>
    </row>
    <row r="7" spans="1:16" ht="26.25" customHeight="1" x14ac:dyDescent="0.2">
      <c r="A7" s="410"/>
      <c r="B7" s="412"/>
      <c r="C7" s="413"/>
      <c r="D7" s="404"/>
      <c r="E7" s="404"/>
      <c r="F7" s="404"/>
      <c r="G7" s="416"/>
      <c r="H7" s="20"/>
      <c r="I7" s="51" t="s">
        <v>505</v>
      </c>
      <c r="J7" s="51" t="s">
        <v>250</v>
      </c>
      <c r="K7" s="51" t="s">
        <v>249</v>
      </c>
      <c r="L7" s="140" t="s">
        <v>13</v>
      </c>
      <c r="M7" s="141" t="s">
        <v>14</v>
      </c>
      <c r="N7" s="141" t="s">
        <v>55</v>
      </c>
      <c r="O7" s="51" t="s">
        <v>15</v>
      </c>
      <c r="P7" s="51" t="s">
        <v>28</v>
      </c>
    </row>
    <row r="8" spans="1:16" s="19" customFormat="1" ht="18.75" customHeight="1" x14ac:dyDescent="0.2">
      <c r="A8" s="22">
        <v>1</v>
      </c>
      <c r="B8" s="79"/>
      <c r="C8" s="138"/>
      <c r="D8" s="205"/>
      <c r="E8" s="206"/>
      <c r="F8" s="139"/>
      <c r="G8" s="80"/>
      <c r="H8" s="23"/>
      <c r="I8" s="79">
        <v>1</v>
      </c>
      <c r="J8" s="277" t="s">
        <v>650</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139"/>
      <c r="P8" s="80"/>
    </row>
    <row r="9" spans="1:16" s="19" customFormat="1" ht="18.75" customHeight="1" x14ac:dyDescent="0.2">
      <c r="A9" s="22">
        <v>2</v>
      </c>
      <c r="B9" s="79"/>
      <c r="C9" s="138"/>
      <c r="D9" s="205"/>
      <c r="E9" s="206"/>
      <c r="F9" s="139"/>
      <c r="G9" s="80"/>
      <c r="H9" s="23"/>
      <c r="I9" s="79">
        <v>2</v>
      </c>
      <c r="J9" s="277" t="s">
        <v>651</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139"/>
      <c r="P9" s="80"/>
    </row>
    <row r="10" spans="1:16" s="19" customFormat="1" ht="18.75" customHeight="1" x14ac:dyDescent="0.2">
      <c r="A10" s="22">
        <v>3</v>
      </c>
      <c r="B10" s="79"/>
      <c r="C10" s="138"/>
      <c r="D10" s="205"/>
      <c r="E10" s="206"/>
      <c r="F10" s="139"/>
      <c r="G10" s="80"/>
      <c r="H10" s="23"/>
      <c r="I10" s="79">
        <v>3</v>
      </c>
      <c r="J10" s="277" t="s">
        <v>652</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139"/>
      <c r="P10" s="80"/>
    </row>
    <row r="11" spans="1:16" s="19" customFormat="1" ht="18.75" customHeight="1" x14ac:dyDescent="0.2">
      <c r="A11" s="22">
        <v>4</v>
      </c>
      <c r="B11" s="79"/>
      <c r="C11" s="138"/>
      <c r="D11" s="205"/>
      <c r="E11" s="206"/>
      <c r="F11" s="139"/>
      <c r="G11" s="80"/>
      <c r="H11" s="23"/>
      <c r="I11" s="79">
        <v>4</v>
      </c>
      <c r="J11" s="277" t="s">
        <v>653</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139"/>
      <c r="P11" s="80"/>
    </row>
    <row r="12" spans="1:16" s="19" customFormat="1" ht="18.75" customHeight="1" x14ac:dyDescent="0.2">
      <c r="A12" s="22">
        <v>5</v>
      </c>
      <c r="B12" s="79"/>
      <c r="C12" s="138"/>
      <c r="D12" s="205"/>
      <c r="E12" s="206"/>
      <c r="F12" s="139"/>
      <c r="G12" s="80"/>
      <c r="H12" s="23"/>
      <c r="I12" s="79">
        <v>5</v>
      </c>
      <c r="J12" s="277" t="s">
        <v>654</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139"/>
      <c r="P12" s="80"/>
    </row>
    <row r="13" spans="1:16" s="19" customFormat="1" ht="18.75" customHeight="1" x14ac:dyDescent="0.2">
      <c r="A13" s="22">
        <v>6</v>
      </c>
      <c r="B13" s="79"/>
      <c r="C13" s="138"/>
      <c r="D13" s="205"/>
      <c r="E13" s="206"/>
      <c r="F13" s="139"/>
      <c r="G13" s="80"/>
      <c r="H13" s="23"/>
      <c r="I13" s="79">
        <v>6</v>
      </c>
      <c r="J13" s="277" t="s">
        <v>655</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139"/>
      <c r="P13" s="80"/>
    </row>
    <row r="14" spans="1:16" s="19" customFormat="1" ht="18.75" customHeight="1" x14ac:dyDescent="0.2">
      <c r="A14" s="22">
        <v>7</v>
      </c>
      <c r="B14" s="79"/>
      <c r="C14" s="138"/>
      <c r="D14" s="205"/>
      <c r="E14" s="206"/>
      <c r="F14" s="139"/>
      <c r="G14" s="80"/>
      <c r="H14" s="23"/>
      <c r="I14" s="394" t="s">
        <v>17</v>
      </c>
      <c r="J14" s="395"/>
      <c r="K14" s="395"/>
      <c r="L14" s="395"/>
      <c r="M14" s="395"/>
      <c r="N14" s="395"/>
      <c r="O14" s="395"/>
      <c r="P14" s="396"/>
    </row>
    <row r="15" spans="1:16" s="19" customFormat="1" ht="24.75" customHeight="1" x14ac:dyDescent="0.2">
      <c r="A15" s="22">
        <v>8</v>
      </c>
      <c r="B15" s="79"/>
      <c r="C15" s="138"/>
      <c r="D15" s="205"/>
      <c r="E15" s="206"/>
      <c r="F15" s="139"/>
      <c r="G15" s="80"/>
      <c r="H15" s="23"/>
      <c r="I15" s="51" t="s">
        <v>505</v>
      </c>
      <c r="J15" s="51" t="s">
        <v>250</v>
      </c>
      <c r="K15" s="51" t="s">
        <v>249</v>
      </c>
      <c r="L15" s="140" t="s">
        <v>13</v>
      </c>
      <c r="M15" s="141" t="s">
        <v>14</v>
      </c>
      <c r="N15" s="141" t="s">
        <v>55</v>
      </c>
      <c r="O15" s="51" t="s">
        <v>15</v>
      </c>
      <c r="P15" s="51" t="s">
        <v>28</v>
      </c>
    </row>
    <row r="16" spans="1:16" s="19" customFormat="1" ht="18.75" customHeight="1" x14ac:dyDescent="0.2">
      <c r="A16" s="22">
        <v>9</v>
      </c>
      <c r="B16" s="79"/>
      <c r="C16" s="138"/>
      <c r="D16" s="205"/>
      <c r="E16" s="206"/>
      <c r="F16" s="139"/>
      <c r="G16" s="80"/>
      <c r="H16" s="23"/>
      <c r="I16" s="79">
        <v>1</v>
      </c>
      <c r="J16" s="277" t="s">
        <v>656</v>
      </c>
      <c r="K16" s="80" t="str">
        <f>IF(ISERROR(VLOOKUP(J16,'KAYIT LİSTESİ'!$B$4:$I$916,2,0)),"",(VLOOKUP(J16,'KAYIT LİSTESİ'!$B$4:$I$916,2,0)))</f>
        <v/>
      </c>
      <c r="L16" s="138" t="str">
        <f>IF(ISERROR(VLOOKUP(J16,'KAYIT LİSTESİ'!$B$4:$I$916,4,0)),"",(VLOOKUP(J16,'KAYIT LİSTESİ'!$B$4:$I$916,4,0)))</f>
        <v/>
      </c>
      <c r="M16" s="278" t="str">
        <f>IF(ISERROR(VLOOKUP(J16,'KAYIT LİSTESİ'!$B$4:$I$916,5,0)),"",(VLOOKUP(J16,'KAYIT LİSTESİ'!$B$4:$I$916,5,0)))</f>
        <v/>
      </c>
      <c r="N16" s="278" t="str">
        <f>IF(ISERROR(VLOOKUP(J16,'KAYIT LİSTESİ'!$B$4:$I$916,6,0)),"",(VLOOKUP(J16,'KAYIT LİSTESİ'!$B$4:$I$916,6,0)))</f>
        <v/>
      </c>
      <c r="O16" s="139"/>
      <c r="P16" s="80"/>
    </row>
    <row r="17" spans="1:16" s="19" customFormat="1" ht="18.75" customHeight="1" x14ac:dyDescent="0.2">
      <c r="A17" s="22">
        <v>10</v>
      </c>
      <c r="B17" s="79"/>
      <c r="C17" s="138"/>
      <c r="D17" s="205"/>
      <c r="E17" s="206"/>
      <c r="F17" s="139"/>
      <c r="G17" s="80"/>
      <c r="H17" s="23"/>
      <c r="I17" s="79">
        <v>2</v>
      </c>
      <c r="J17" s="277" t="s">
        <v>657</v>
      </c>
      <c r="K17" s="80" t="str">
        <f>IF(ISERROR(VLOOKUP(J17,'KAYIT LİSTESİ'!$B$4:$I$916,2,0)),"",(VLOOKUP(J17,'KAYIT LİSTESİ'!$B$4:$I$916,2,0)))</f>
        <v/>
      </c>
      <c r="L17" s="138" t="str">
        <f>IF(ISERROR(VLOOKUP(J17,'KAYIT LİSTESİ'!$B$4:$I$916,4,0)),"",(VLOOKUP(J17,'KAYIT LİSTESİ'!$B$4:$I$916,4,0)))</f>
        <v/>
      </c>
      <c r="M17" s="278" t="str">
        <f>IF(ISERROR(VLOOKUP(J17,'KAYIT LİSTESİ'!$B$4:$I$916,5,0)),"",(VLOOKUP(J17,'KAYIT LİSTESİ'!$B$4:$I$916,5,0)))</f>
        <v/>
      </c>
      <c r="N17" s="278" t="str">
        <f>IF(ISERROR(VLOOKUP(J17,'KAYIT LİSTESİ'!$B$4:$I$916,6,0)),"",(VLOOKUP(J17,'KAYIT LİSTESİ'!$B$4:$I$916,6,0)))</f>
        <v/>
      </c>
      <c r="O17" s="139"/>
      <c r="P17" s="80"/>
    </row>
    <row r="18" spans="1:16" s="19" customFormat="1" ht="18.75" customHeight="1" x14ac:dyDescent="0.2">
      <c r="A18" s="22">
        <v>11</v>
      </c>
      <c r="B18" s="79"/>
      <c r="C18" s="138"/>
      <c r="D18" s="205"/>
      <c r="E18" s="206"/>
      <c r="F18" s="139"/>
      <c r="G18" s="80"/>
      <c r="H18" s="23"/>
      <c r="I18" s="79">
        <v>3</v>
      </c>
      <c r="J18" s="277" t="s">
        <v>658</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139"/>
      <c r="P18" s="80"/>
    </row>
    <row r="19" spans="1:16" s="19" customFormat="1" ht="18.75" customHeight="1" x14ac:dyDescent="0.2">
      <c r="A19" s="22">
        <v>12</v>
      </c>
      <c r="B19" s="79"/>
      <c r="C19" s="138"/>
      <c r="D19" s="205"/>
      <c r="E19" s="206"/>
      <c r="F19" s="139"/>
      <c r="G19" s="80"/>
      <c r="H19" s="23"/>
      <c r="I19" s="79">
        <v>4</v>
      </c>
      <c r="J19" s="277" t="s">
        <v>659</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139"/>
      <c r="P19" s="80"/>
    </row>
    <row r="20" spans="1:16" s="19" customFormat="1" ht="18.75" customHeight="1" x14ac:dyDescent="0.2">
      <c r="A20" s="22">
        <v>13</v>
      </c>
      <c r="B20" s="79"/>
      <c r="C20" s="138"/>
      <c r="D20" s="205"/>
      <c r="E20" s="206"/>
      <c r="F20" s="139"/>
      <c r="G20" s="80"/>
      <c r="H20" s="23"/>
      <c r="I20" s="79">
        <v>5</v>
      </c>
      <c r="J20" s="277" t="s">
        <v>660</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139"/>
      <c r="P20" s="80"/>
    </row>
    <row r="21" spans="1:16" s="19" customFormat="1" ht="18.75" customHeight="1" x14ac:dyDescent="0.2">
      <c r="A21" s="22">
        <v>14</v>
      </c>
      <c r="B21" s="79"/>
      <c r="C21" s="138"/>
      <c r="D21" s="205"/>
      <c r="E21" s="206"/>
      <c r="F21" s="139"/>
      <c r="G21" s="80"/>
      <c r="H21" s="23"/>
      <c r="I21" s="79">
        <v>6</v>
      </c>
      <c r="J21" s="277" t="s">
        <v>661</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139"/>
      <c r="P21" s="80"/>
    </row>
    <row r="22" spans="1:16" s="19" customFormat="1" ht="18.75" customHeight="1" x14ac:dyDescent="0.2">
      <c r="A22" s="22">
        <v>15</v>
      </c>
      <c r="B22" s="79"/>
      <c r="C22" s="138"/>
      <c r="D22" s="205"/>
      <c r="E22" s="206"/>
      <c r="F22" s="139"/>
      <c r="G22" s="80"/>
      <c r="H22" s="23"/>
      <c r="I22" s="394" t="s">
        <v>18</v>
      </c>
      <c r="J22" s="395"/>
      <c r="K22" s="395"/>
      <c r="L22" s="395"/>
      <c r="M22" s="395"/>
      <c r="N22" s="395"/>
      <c r="O22" s="395"/>
      <c r="P22" s="396"/>
    </row>
    <row r="23" spans="1:16" s="19" customFormat="1" ht="26.25" customHeight="1" x14ac:dyDescent="0.2">
      <c r="A23" s="22">
        <v>16</v>
      </c>
      <c r="B23" s="79"/>
      <c r="C23" s="138"/>
      <c r="D23" s="205"/>
      <c r="E23" s="206"/>
      <c r="F23" s="139"/>
      <c r="G23" s="80"/>
      <c r="H23" s="23"/>
      <c r="I23" s="51" t="s">
        <v>505</v>
      </c>
      <c r="J23" s="51" t="s">
        <v>250</v>
      </c>
      <c r="K23" s="51" t="s">
        <v>249</v>
      </c>
      <c r="L23" s="140" t="s">
        <v>13</v>
      </c>
      <c r="M23" s="141" t="s">
        <v>14</v>
      </c>
      <c r="N23" s="141" t="s">
        <v>55</v>
      </c>
      <c r="O23" s="51" t="s">
        <v>15</v>
      </c>
      <c r="P23" s="51" t="s">
        <v>28</v>
      </c>
    </row>
    <row r="24" spans="1:16" s="19" customFormat="1" ht="18.75" customHeight="1" x14ac:dyDescent="0.2">
      <c r="A24" s="22">
        <v>17</v>
      </c>
      <c r="B24" s="79"/>
      <c r="C24" s="138"/>
      <c r="D24" s="205"/>
      <c r="E24" s="206"/>
      <c r="F24" s="139"/>
      <c r="G24" s="80"/>
      <c r="H24" s="23"/>
      <c r="I24" s="79">
        <v>1</v>
      </c>
      <c r="J24" s="277" t="s">
        <v>662</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139"/>
      <c r="P24" s="80"/>
    </row>
    <row r="25" spans="1:16" s="19" customFormat="1" ht="18.75" customHeight="1" x14ac:dyDescent="0.2">
      <c r="A25" s="22">
        <v>18</v>
      </c>
      <c r="B25" s="79"/>
      <c r="C25" s="138"/>
      <c r="D25" s="205"/>
      <c r="E25" s="206"/>
      <c r="F25" s="139"/>
      <c r="G25" s="80"/>
      <c r="H25" s="23"/>
      <c r="I25" s="79">
        <v>2</v>
      </c>
      <c r="J25" s="277" t="s">
        <v>663</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139"/>
      <c r="P25" s="80"/>
    </row>
    <row r="26" spans="1:16" s="19" customFormat="1" ht="18.75" customHeight="1" x14ac:dyDescent="0.2">
      <c r="A26" s="22">
        <v>19</v>
      </c>
      <c r="B26" s="79"/>
      <c r="C26" s="138"/>
      <c r="D26" s="205"/>
      <c r="E26" s="206"/>
      <c r="F26" s="139"/>
      <c r="G26" s="80"/>
      <c r="H26" s="23"/>
      <c r="I26" s="79">
        <v>3</v>
      </c>
      <c r="J26" s="277" t="s">
        <v>664</v>
      </c>
      <c r="K26" s="80" t="str">
        <f>IF(ISERROR(VLOOKUP(J26,'KAYIT LİSTESİ'!$B$4:$I$916,2,0)),"",(VLOOKUP(J26,'KAYIT LİSTESİ'!$B$4:$I$916,2,0)))</f>
        <v/>
      </c>
      <c r="L26" s="138" t="str">
        <f>IF(ISERROR(VLOOKUP(J26,'KAYIT LİSTESİ'!$B$4:$I$916,4,0)),"",(VLOOKUP(J26,'KAYIT LİSTESİ'!$B$4:$I$916,4,0)))</f>
        <v/>
      </c>
      <c r="M26" s="278" t="str">
        <f>IF(ISERROR(VLOOKUP(J26,'KAYIT LİSTESİ'!$B$4:$I$916,5,0)),"",(VLOOKUP(J26,'KAYIT LİSTESİ'!$B$4:$I$916,5,0)))</f>
        <v/>
      </c>
      <c r="N26" s="278" t="str">
        <f>IF(ISERROR(VLOOKUP(J26,'KAYIT LİSTESİ'!$B$4:$I$916,6,0)),"",(VLOOKUP(J26,'KAYIT LİSTESİ'!$B$4:$I$916,6,0)))</f>
        <v/>
      </c>
      <c r="O26" s="139"/>
      <c r="P26" s="80"/>
    </row>
    <row r="27" spans="1:16" s="19" customFormat="1" ht="18.75" customHeight="1" x14ac:dyDescent="0.2">
      <c r="A27" s="22">
        <v>20</v>
      </c>
      <c r="B27" s="79"/>
      <c r="C27" s="138"/>
      <c r="D27" s="205"/>
      <c r="E27" s="206"/>
      <c r="F27" s="139"/>
      <c r="G27" s="80"/>
      <c r="H27" s="23"/>
      <c r="I27" s="79">
        <v>4</v>
      </c>
      <c r="J27" s="277" t="s">
        <v>665</v>
      </c>
      <c r="K27" s="80" t="str">
        <f>IF(ISERROR(VLOOKUP(J27,'KAYIT LİSTESİ'!$B$4:$I$916,2,0)),"",(VLOOKUP(J27,'KAYIT LİSTESİ'!$B$4:$I$916,2,0)))</f>
        <v/>
      </c>
      <c r="L27" s="138" t="str">
        <f>IF(ISERROR(VLOOKUP(J27,'KAYIT LİSTESİ'!$B$4:$I$916,4,0)),"",(VLOOKUP(J27,'KAYIT LİSTESİ'!$B$4:$I$916,4,0)))</f>
        <v/>
      </c>
      <c r="M27" s="278" t="str">
        <f>IF(ISERROR(VLOOKUP(J27,'KAYIT LİSTESİ'!$B$4:$I$916,5,0)),"",(VLOOKUP(J27,'KAYIT LİSTESİ'!$B$4:$I$916,5,0)))</f>
        <v/>
      </c>
      <c r="N27" s="278" t="str">
        <f>IF(ISERROR(VLOOKUP(J27,'KAYIT LİSTESİ'!$B$4:$I$916,6,0)),"",(VLOOKUP(J27,'KAYIT LİSTESİ'!$B$4:$I$916,6,0)))</f>
        <v/>
      </c>
      <c r="O27" s="139"/>
      <c r="P27" s="80"/>
    </row>
    <row r="28" spans="1:16" s="19" customFormat="1" ht="18.75" customHeight="1" x14ac:dyDescent="0.2">
      <c r="A28" s="22">
        <v>21</v>
      </c>
      <c r="B28" s="79"/>
      <c r="C28" s="138"/>
      <c r="D28" s="205"/>
      <c r="E28" s="206"/>
      <c r="F28" s="139"/>
      <c r="G28" s="80"/>
      <c r="H28" s="23"/>
      <c r="I28" s="79">
        <v>5</v>
      </c>
      <c r="J28" s="277" t="s">
        <v>666</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139"/>
      <c r="P28" s="80"/>
    </row>
    <row r="29" spans="1:16" s="19" customFormat="1" ht="18.75" customHeight="1" x14ac:dyDescent="0.2">
      <c r="A29" s="22">
        <v>22</v>
      </c>
      <c r="B29" s="79"/>
      <c r="C29" s="138"/>
      <c r="D29" s="205"/>
      <c r="E29" s="206"/>
      <c r="F29" s="139"/>
      <c r="G29" s="80"/>
      <c r="H29" s="23"/>
      <c r="I29" s="79">
        <v>6</v>
      </c>
      <c r="J29" s="277" t="s">
        <v>667</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139"/>
      <c r="P29" s="80"/>
    </row>
    <row r="30" spans="1:16" s="19" customFormat="1" ht="18.75" customHeight="1" x14ac:dyDescent="0.2">
      <c r="A30" s="22">
        <v>23</v>
      </c>
      <c r="B30" s="79"/>
      <c r="C30" s="138"/>
      <c r="D30" s="205"/>
      <c r="E30" s="206"/>
      <c r="F30" s="139"/>
      <c r="G30" s="80"/>
      <c r="H30" s="23"/>
      <c r="I30" s="394" t="s">
        <v>52</v>
      </c>
      <c r="J30" s="395"/>
      <c r="K30" s="395"/>
      <c r="L30" s="395"/>
      <c r="M30" s="395"/>
      <c r="N30" s="395"/>
      <c r="O30" s="395"/>
      <c r="P30" s="396"/>
    </row>
    <row r="31" spans="1:16" s="19" customFormat="1" ht="24" customHeight="1" x14ac:dyDescent="0.2">
      <c r="A31" s="22">
        <v>24</v>
      </c>
      <c r="B31" s="79"/>
      <c r="C31" s="138"/>
      <c r="D31" s="205"/>
      <c r="E31" s="206"/>
      <c r="F31" s="139"/>
      <c r="G31" s="80"/>
      <c r="H31" s="23"/>
      <c r="I31" s="51" t="s">
        <v>505</v>
      </c>
      <c r="J31" s="51" t="s">
        <v>250</v>
      </c>
      <c r="K31" s="51" t="s">
        <v>249</v>
      </c>
      <c r="L31" s="140" t="s">
        <v>13</v>
      </c>
      <c r="M31" s="141" t="s">
        <v>14</v>
      </c>
      <c r="N31" s="141" t="s">
        <v>55</v>
      </c>
      <c r="O31" s="51" t="s">
        <v>15</v>
      </c>
      <c r="P31" s="51" t="s">
        <v>28</v>
      </c>
    </row>
    <row r="32" spans="1:16" s="19" customFormat="1" ht="18.75" customHeight="1" x14ac:dyDescent="0.2">
      <c r="A32" s="22">
        <v>25</v>
      </c>
      <c r="B32" s="79"/>
      <c r="C32" s="138"/>
      <c r="D32" s="205"/>
      <c r="E32" s="206"/>
      <c r="F32" s="139"/>
      <c r="G32" s="80"/>
      <c r="H32" s="23"/>
      <c r="I32" s="79">
        <v>1</v>
      </c>
      <c r="J32" s="277" t="s">
        <v>668</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139"/>
      <c r="P32" s="80"/>
    </row>
    <row r="33" spans="1:16" s="19" customFormat="1" ht="18.75" customHeight="1" x14ac:dyDescent="0.2">
      <c r="A33" s="22">
        <v>26</v>
      </c>
      <c r="B33" s="79"/>
      <c r="C33" s="138"/>
      <c r="D33" s="205"/>
      <c r="E33" s="206"/>
      <c r="F33" s="139"/>
      <c r="G33" s="80"/>
      <c r="H33" s="23"/>
      <c r="I33" s="79">
        <v>2</v>
      </c>
      <c r="J33" s="277" t="s">
        <v>669</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139"/>
      <c r="P33" s="80"/>
    </row>
    <row r="34" spans="1:16" s="19" customFormat="1" ht="18.75" customHeight="1" x14ac:dyDescent="0.2">
      <c r="A34" s="22">
        <v>27</v>
      </c>
      <c r="B34" s="79"/>
      <c r="C34" s="138"/>
      <c r="D34" s="205"/>
      <c r="E34" s="206"/>
      <c r="F34" s="139"/>
      <c r="G34" s="80"/>
      <c r="H34" s="23"/>
      <c r="I34" s="79">
        <v>3</v>
      </c>
      <c r="J34" s="277" t="s">
        <v>670</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139"/>
      <c r="P34" s="80"/>
    </row>
    <row r="35" spans="1:16" s="19" customFormat="1" ht="18.75" customHeight="1" x14ac:dyDescent="0.2">
      <c r="A35" s="22">
        <v>28</v>
      </c>
      <c r="B35" s="79"/>
      <c r="C35" s="138"/>
      <c r="D35" s="205"/>
      <c r="E35" s="206"/>
      <c r="F35" s="139"/>
      <c r="G35" s="80"/>
      <c r="H35" s="23"/>
      <c r="I35" s="79">
        <v>4</v>
      </c>
      <c r="J35" s="277" t="s">
        <v>671</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139"/>
      <c r="P35" s="80"/>
    </row>
    <row r="36" spans="1:16" s="19" customFormat="1" ht="18.75" customHeight="1" x14ac:dyDescent="0.2">
      <c r="A36" s="22">
        <v>29</v>
      </c>
      <c r="B36" s="79"/>
      <c r="C36" s="138"/>
      <c r="D36" s="205"/>
      <c r="E36" s="206"/>
      <c r="F36" s="139"/>
      <c r="G36" s="80"/>
      <c r="H36" s="23"/>
      <c r="I36" s="79">
        <v>5</v>
      </c>
      <c r="J36" s="277" t="s">
        <v>672</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139"/>
      <c r="P36" s="80"/>
    </row>
    <row r="37" spans="1:16" s="19" customFormat="1" ht="18.75" customHeight="1" x14ac:dyDescent="0.2">
      <c r="A37" s="22">
        <v>30</v>
      </c>
      <c r="B37" s="79"/>
      <c r="C37" s="138"/>
      <c r="D37" s="205"/>
      <c r="E37" s="206"/>
      <c r="F37" s="139"/>
      <c r="G37" s="80"/>
      <c r="H37" s="23"/>
      <c r="I37" s="79">
        <v>6</v>
      </c>
      <c r="J37" s="277" t="s">
        <v>673</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139"/>
      <c r="P37" s="80"/>
    </row>
    <row r="38" spans="1:16" s="19" customFormat="1" ht="18.75" customHeight="1" x14ac:dyDescent="0.2">
      <c r="A38" s="22">
        <v>31</v>
      </c>
      <c r="B38" s="79"/>
      <c r="C38" s="138"/>
      <c r="D38" s="205"/>
      <c r="E38" s="206"/>
      <c r="F38" s="139"/>
      <c r="G38" s="80"/>
      <c r="H38" s="23"/>
      <c r="I38" s="394" t="s">
        <v>53</v>
      </c>
      <c r="J38" s="395"/>
      <c r="K38" s="395"/>
      <c r="L38" s="395"/>
      <c r="M38" s="395"/>
      <c r="N38" s="395"/>
      <c r="O38" s="395"/>
      <c r="P38" s="396"/>
    </row>
    <row r="39" spans="1:16" s="19" customFormat="1" ht="24" customHeight="1" x14ac:dyDescent="0.2">
      <c r="A39" s="22">
        <v>32</v>
      </c>
      <c r="B39" s="79"/>
      <c r="C39" s="138"/>
      <c r="D39" s="205"/>
      <c r="E39" s="206"/>
      <c r="F39" s="139"/>
      <c r="G39" s="80"/>
      <c r="H39" s="23"/>
      <c r="I39" s="51" t="s">
        <v>505</v>
      </c>
      <c r="J39" s="51" t="s">
        <v>250</v>
      </c>
      <c r="K39" s="51" t="s">
        <v>249</v>
      </c>
      <c r="L39" s="140" t="s">
        <v>13</v>
      </c>
      <c r="M39" s="141" t="s">
        <v>14</v>
      </c>
      <c r="N39" s="141" t="s">
        <v>55</v>
      </c>
      <c r="O39" s="51" t="s">
        <v>15</v>
      </c>
      <c r="P39" s="51" t="s">
        <v>28</v>
      </c>
    </row>
    <row r="40" spans="1:16" s="19" customFormat="1" ht="18.75" customHeight="1" x14ac:dyDescent="0.2">
      <c r="A40" s="22">
        <v>33</v>
      </c>
      <c r="B40" s="79"/>
      <c r="C40" s="138"/>
      <c r="D40" s="205"/>
      <c r="E40" s="206"/>
      <c r="F40" s="139"/>
      <c r="G40" s="80"/>
      <c r="H40" s="23"/>
      <c r="I40" s="79">
        <v>1</v>
      </c>
      <c r="J40" s="277" t="s">
        <v>674</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139"/>
      <c r="P40" s="80"/>
    </row>
    <row r="41" spans="1:16" s="19" customFormat="1" ht="18.75" customHeight="1" x14ac:dyDescent="0.2">
      <c r="A41" s="22">
        <v>34</v>
      </c>
      <c r="B41" s="79"/>
      <c r="C41" s="138"/>
      <c r="D41" s="205"/>
      <c r="E41" s="206"/>
      <c r="F41" s="139"/>
      <c r="G41" s="80"/>
      <c r="H41" s="23"/>
      <c r="I41" s="79">
        <v>2</v>
      </c>
      <c r="J41" s="277" t="s">
        <v>675</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139"/>
      <c r="P41" s="80"/>
    </row>
    <row r="42" spans="1:16" s="19" customFormat="1" ht="18.75" customHeight="1" x14ac:dyDescent="0.2">
      <c r="A42" s="22">
        <v>35</v>
      </c>
      <c r="B42" s="79"/>
      <c r="C42" s="138"/>
      <c r="D42" s="205"/>
      <c r="E42" s="206"/>
      <c r="F42" s="139"/>
      <c r="G42" s="80"/>
      <c r="H42" s="23"/>
      <c r="I42" s="79">
        <v>3</v>
      </c>
      <c r="J42" s="277" t="s">
        <v>676</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139"/>
      <c r="P42" s="80"/>
    </row>
    <row r="43" spans="1:16" s="19" customFormat="1" ht="18.75" customHeight="1" x14ac:dyDescent="0.2">
      <c r="A43" s="22">
        <v>36</v>
      </c>
      <c r="B43" s="79"/>
      <c r="C43" s="138"/>
      <c r="D43" s="205"/>
      <c r="E43" s="206"/>
      <c r="F43" s="139"/>
      <c r="G43" s="80"/>
      <c r="H43" s="23"/>
      <c r="I43" s="79">
        <v>4</v>
      </c>
      <c r="J43" s="277" t="s">
        <v>677</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139"/>
      <c r="P43" s="80"/>
    </row>
    <row r="44" spans="1:16" s="19" customFormat="1" ht="18.75" customHeight="1" x14ac:dyDescent="0.2">
      <c r="A44" s="22">
        <v>37</v>
      </c>
      <c r="B44" s="79"/>
      <c r="C44" s="138"/>
      <c r="D44" s="205"/>
      <c r="E44" s="206"/>
      <c r="F44" s="139"/>
      <c r="G44" s="80"/>
      <c r="H44" s="23"/>
      <c r="I44" s="79">
        <v>5</v>
      </c>
      <c r="J44" s="277" t="s">
        <v>678</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139"/>
      <c r="P44" s="80"/>
    </row>
    <row r="45" spans="1:16" s="19" customFormat="1" ht="18.75" customHeight="1" x14ac:dyDescent="0.2">
      <c r="A45" s="22">
        <v>38</v>
      </c>
      <c r="B45" s="79"/>
      <c r="C45" s="138"/>
      <c r="D45" s="205"/>
      <c r="E45" s="206"/>
      <c r="F45" s="139"/>
      <c r="G45" s="80"/>
      <c r="H45" s="23"/>
      <c r="I45" s="79">
        <v>6</v>
      </c>
      <c r="J45" s="277" t="s">
        <v>679</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139"/>
      <c r="P45" s="80"/>
    </row>
    <row r="46" spans="1:16" s="19" customFormat="1" ht="18.75" customHeight="1" x14ac:dyDescent="0.2">
      <c r="A46" s="22">
        <v>39</v>
      </c>
      <c r="B46" s="79"/>
      <c r="C46" s="138"/>
      <c r="D46" s="205"/>
      <c r="E46" s="206"/>
      <c r="F46" s="139"/>
      <c r="G46" s="80"/>
      <c r="H46" s="23"/>
      <c r="I46" s="394" t="s">
        <v>54</v>
      </c>
      <c r="J46" s="395"/>
      <c r="K46" s="395"/>
      <c r="L46" s="395"/>
      <c r="M46" s="395"/>
      <c r="N46" s="395"/>
      <c r="O46" s="395"/>
      <c r="P46" s="396"/>
    </row>
    <row r="47" spans="1:16" s="19" customFormat="1" ht="24.75" customHeight="1" x14ac:dyDescent="0.2">
      <c r="A47" s="22">
        <v>40</v>
      </c>
      <c r="B47" s="79"/>
      <c r="C47" s="138"/>
      <c r="D47" s="205"/>
      <c r="E47" s="206"/>
      <c r="F47" s="139"/>
      <c r="G47" s="80"/>
      <c r="H47" s="23"/>
      <c r="I47" s="51" t="s">
        <v>505</v>
      </c>
      <c r="J47" s="51" t="s">
        <v>250</v>
      </c>
      <c r="K47" s="51" t="s">
        <v>249</v>
      </c>
      <c r="L47" s="140" t="s">
        <v>13</v>
      </c>
      <c r="M47" s="141" t="s">
        <v>14</v>
      </c>
      <c r="N47" s="141" t="s">
        <v>55</v>
      </c>
      <c r="O47" s="51" t="s">
        <v>15</v>
      </c>
      <c r="P47" s="51" t="s">
        <v>28</v>
      </c>
    </row>
    <row r="48" spans="1:16" s="19" customFormat="1" ht="18.75" customHeight="1" x14ac:dyDescent="0.2">
      <c r="A48" s="22">
        <v>41</v>
      </c>
      <c r="B48" s="79"/>
      <c r="C48" s="138"/>
      <c r="D48" s="205"/>
      <c r="E48" s="206"/>
      <c r="F48" s="139"/>
      <c r="G48" s="80"/>
      <c r="H48" s="23"/>
      <c r="I48" s="79">
        <v>1</v>
      </c>
      <c r="J48" s="277" t="s">
        <v>680</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139"/>
      <c r="P48" s="80"/>
    </row>
    <row r="49" spans="1:16" s="19" customFormat="1" ht="18.75" customHeight="1" x14ac:dyDescent="0.2">
      <c r="A49" s="22">
        <v>42</v>
      </c>
      <c r="B49" s="79"/>
      <c r="C49" s="138"/>
      <c r="D49" s="205"/>
      <c r="E49" s="206"/>
      <c r="F49" s="139"/>
      <c r="G49" s="80"/>
      <c r="H49" s="23"/>
      <c r="I49" s="79">
        <v>2</v>
      </c>
      <c r="J49" s="277" t="s">
        <v>681</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139"/>
      <c r="P49" s="80"/>
    </row>
    <row r="50" spans="1:16" s="19" customFormat="1" ht="18.75" customHeight="1" x14ac:dyDescent="0.2">
      <c r="A50" s="22">
        <v>43</v>
      </c>
      <c r="B50" s="79"/>
      <c r="C50" s="138"/>
      <c r="D50" s="205"/>
      <c r="E50" s="206"/>
      <c r="F50" s="139"/>
      <c r="G50" s="80"/>
      <c r="H50" s="23"/>
      <c r="I50" s="79">
        <v>3</v>
      </c>
      <c r="J50" s="277" t="s">
        <v>682</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139"/>
      <c r="P50" s="80"/>
    </row>
    <row r="51" spans="1:16" s="19" customFormat="1" ht="18.75" customHeight="1" x14ac:dyDescent="0.2">
      <c r="A51" s="22">
        <v>44</v>
      </c>
      <c r="B51" s="79"/>
      <c r="C51" s="138"/>
      <c r="D51" s="205"/>
      <c r="E51" s="206"/>
      <c r="F51" s="139"/>
      <c r="G51" s="80"/>
      <c r="H51" s="23"/>
      <c r="I51" s="79">
        <v>4</v>
      </c>
      <c r="J51" s="277" t="s">
        <v>683</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139"/>
      <c r="P51" s="80"/>
    </row>
    <row r="52" spans="1:16" s="19" customFormat="1" ht="18.75" customHeight="1" x14ac:dyDescent="0.2">
      <c r="A52" s="22">
        <v>45</v>
      </c>
      <c r="B52" s="79"/>
      <c r="C52" s="138"/>
      <c r="D52" s="205"/>
      <c r="E52" s="206"/>
      <c r="F52" s="139"/>
      <c r="G52" s="80"/>
      <c r="H52" s="23"/>
      <c r="I52" s="79">
        <v>5</v>
      </c>
      <c r="J52" s="277" t="s">
        <v>684</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139"/>
      <c r="P52" s="80"/>
    </row>
    <row r="53" spans="1:16" s="19" customFormat="1" ht="18.75" customHeight="1" x14ac:dyDescent="0.2">
      <c r="A53" s="22">
        <v>46</v>
      </c>
      <c r="B53" s="79"/>
      <c r="C53" s="138"/>
      <c r="D53" s="205"/>
      <c r="E53" s="206"/>
      <c r="F53" s="139"/>
      <c r="G53" s="80"/>
      <c r="H53" s="23"/>
      <c r="I53" s="79">
        <v>6</v>
      </c>
      <c r="J53" s="277" t="s">
        <v>685</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139"/>
      <c r="P53" s="80"/>
    </row>
    <row r="54" spans="1:16" s="19" customFormat="1" ht="18.75" customHeight="1" x14ac:dyDescent="0.2">
      <c r="A54" s="22">
        <v>47</v>
      </c>
      <c r="B54" s="79"/>
      <c r="C54" s="138"/>
      <c r="D54" s="205"/>
      <c r="E54" s="206"/>
      <c r="F54" s="139"/>
      <c r="G54" s="80"/>
      <c r="H54" s="23"/>
      <c r="I54" s="394" t="s">
        <v>56</v>
      </c>
      <c r="J54" s="395"/>
      <c r="K54" s="395"/>
      <c r="L54" s="395"/>
      <c r="M54" s="395"/>
      <c r="N54" s="395"/>
      <c r="O54" s="395"/>
      <c r="P54" s="396"/>
    </row>
    <row r="55" spans="1:16" s="19" customFormat="1" ht="24" customHeight="1" x14ac:dyDescent="0.2">
      <c r="A55" s="22">
        <v>48</v>
      </c>
      <c r="B55" s="79"/>
      <c r="C55" s="138"/>
      <c r="D55" s="205"/>
      <c r="E55" s="206"/>
      <c r="F55" s="139"/>
      <c r="G55" s="80"/>
      <c r="H55" s="23"/>
      <c r="I55" s="51" t="s">
        <v>505</v>
      </c>
      <c r="J55" s="51" t="s">
        <v>250</v>
      </c>
      <c r="K55" s="51" t="s">
        <v>249</v>
      </c>
      <c r="L55" s="140" t="s">
        <v>13</v>
      </c>
      <c r="M55" s="141" t="s">
        <v>14</v>
      </c>
      <c r="N55" s="141" t="s">
        <v>55</v>
      </c>
      <c r="O55" s="51" t="s">
        <v>15</v>
      </c>
      <c r="P55" s="51" t="s">
        <v>28</v>
      </c>
    </row>
    <row r="56" spans="1:16" s="19" customFormat="1" ht="18.75" customHeight="1" x14ac:dyDescent="0.2">
      <c r="A56" s="22">
        <v>49</v>
      </c>
      <c r="B56" s="79"/>
      <c r="C56" s="138"/>
      <c r="D56" s="205"/>
      <c r="E56" s="206"/>
      <c r="F56" s="139"/>
      <c r="G56" s="80"/>
      <c r="H56" s="23"/>
      <c r="I56" s="79">
        <v>1</v>
      </c>
      <c r="J56" s="277" t="s">
        <v>686</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139"/>
      <c r="P56" s="80"/>
    </row>
    <row r="57" spans="1:16" s="19" customFormat="1" ht="18.75" customHeight="1" x14ac:dyDescent="0.2">
      <c r="A57" s="22">
        <v>50</v>
      </c>
      <c r="B57" s="79"/>
      <c r="C57" s="138"/>
      <c r="D57" s="205"/>
      <c r="E57" s="206"/>
      <c r="F57" s="139"/>
      <c r="G57" s="80"/>
      <c r="H57" s="23"/>
      <c r="I57" s="79">
        <v>2</v>
      </c>
      <c r="J57" s="277" t="s">
        <v>687</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139"/>
      <c r="P57" s="80"/>
    </row>
    <row r="58" spans="1:16" s="19" customFormat="1" ht="18.75" customHeight="1" x14ac:dyDescent="0.2">
      <c r="A58" s="22">
        <v>51</v>
      </c>
      <c r="B58" s="79"/>
      <c r="C58" s="138"/>
      <c r="D58" s="205"/>
      <c r="E58" s="206"/>
      <c r="F58" s="139"/>
      <c r="G58" s="80"/>
      <c r="H58" s="23"/>
      <c r="I58" s="79">
        <v>3</v>
      </c>
      <c r="J58" s="277" t="s">
        <v>688</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139"/>
      <c r="P58" s="80"/>
    </row>
    <row r="59" spans="1:16" s="19" customFormat="1" ht="18.75" customHeight="1" x14ac:dyDescent="0.2">
      <c r="A59" s="22">
        <v>52</v>
      </c>
      <c r="B59" s="79"/>
      <c r="C59" s="138"/>
      <c r="D59" s="205"/>
      <c r="E59" s="206"/>
      <c r="F59" s="139"/>
      <c r="G59" s="80"/>
      <c r="H59" s="23"/>
      <c r="I59" s="79">
        <v>4</v>
      </c>
      <c r="J59" s="277" t="s">
        <v>689</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139"/>
      <c r="P59" s="80"/>
    </row>
    <row r="60" spans="1:16" s="19" customFormat="1" ht="18.75" customHeight="1" x14ac:dyDescent="0.2">
      <c r="A60" s="22">
        <v>53</v>
      </c>
      <c r="B60" s="79"/>
      <c r="C60" s="138"/>
      <c r="D60" s="205"/>
      <c r="E60" s="206"/>
      <c r="F60" s="139"/>
      <c r="G60" s="80"/>
      <c r="H60" s="23"/>
      <c r="I60" s="79">
        <v>5</v>
      </c>
      <c r="J60" s="277" t="s">
        <v>690</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139"/>
      <c r="P60" s="80"/>
    </row>
    <row r="61" spans="1:16" s="19" customFormat="1" ht="18.75" customHeight="1" x14ac:dyDescent="0.2">
      <c r="A61" s="22">
        <v>54</v>
      </c>
      <c r="B61" s="79"/>
      <c r="C61" s="138"/>
      <c r="D61" s="205"/>
      <c r="E61" s="206"/>
      <c r="F61" s="139"/>
      <c r="G61" s="80"/>
      <c r="H61" s="23"/>
      <c r="I61" s="79">
        <v>6</v>
      </c>
      <c r="J61" s="277" t="s">
        <v>691</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139"/>
      <c r="P61" s="80"/>
    </row>
    <row r="62" spans="1:16" s="19" customFormat="1" ht="18.75" customHeight="1" x14ac:dyDescent="0.2">
      <c r="A62" s="22">
        <v>55</v>
      </c>
      <c r="B62" s="79"/>
      <c r="C62" s="138"/>
      <c r="D62" s="205"/>
      <c r="E62" s="206"/>
      <c r="F62" s="139"/>
      <c r="G62" s="80"/>
      <c r="H62" s="23"/>
      <c r="I62" s="394" t="s">
        <v>274</v>
      </c>
      <c r="J62" s="395"/>
      <c r="K62" s="395"/>
      <c r="L62" s="395"/>
      <c r="M62" s="395"/>
      <c r="N62" s="395"/>
      <c r="O62" s="395"/>
      <c r="P62" s="396"/>
    </row>
    <row r="63" spans="1:16" s="19" customFormat="1" ht="24.75" customHeight="1" x14ac:dyDescent="0.2">
      <c r="A63" s="22">
        <v>56</v>
      </c>
      <c r="B63" s="79"/>
      <c r="C63" s="138"/>
      <c r="D63" s="205"/>
      <c r="E63" s="206"/>
      <c r="F63" s="139"/>
      <c r="G63" s="80"/>
      <c r="H63" s="23"/>
      <c r="I63" s="51" t="s">
        <v>505</v>
      </c>
      <c r="J63" s="51" t="s">
        <v>250</v>
      </c>
      <c r="K63" s="51" t="s">
        <v>249</v>
      </c>
      <c r="L63" s="140" t="s">
        <v>13</v>
      </c>
      <c r="M63" s="141" t="s">
        <v>14</v>
      </c>
      <c r="N63" s="141" t="s">
        <v>55</v>
      </c>
      <c r="O63" s="51" t="s">
        <v>15</v>
      </c>
      <c r="P63" s="51" t="s">
        <v>28</v>
      </c>
    </row>
    <row r="64" spans="1:16" s="19" customFormat="1" ht="18.75" customHeight="1" x14ac:dyDescent="0.2">
      <c r="A64" s="22">
        <v>57</v>
      </c>
      <c r="B64" s="79"/>
      <c r="C64" s="138"/>
      <c r="D64" s="205"/>
      <c r="E64" s="206"/>
      <c r="F64" s="139"/>
      <c r="G64" s="80"/>
      <c r="H64" s="23"/>
      <c r="I64" s="79">
        <v>1</v>
      </c>
      <c r="J64" s="277" t="s">
        <v>692</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139"/>
      <c r="P64" s="80"/>
    </row>
    <row r="65" spans="1:17" s="19" customFormat="1" ht="18.75" customHeight="1" x14ac:dyDescent="0.2">
      <c r="A65" s="22">
        <v>58</v>
      </c>
      <c r="B65" s="79"/>
      <c r="C65" s="138"/>
      <c r="D65" s="205"/>
      <c r="E65" s="206"/>
      <c r="F65" s="139"/>
      <c r="G65" s="80"/>
      <c r="H65" s="23"/>
      <c r="I65" s="79">
        <v>2</v>
      </c>
      <c r="J65" s="277" t="s">
        <v>693</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139"/>
      <c r="P65" s="80"/>
    </row>
    <row r="66" spans="1:17" s="19" customFormat="1" ht="18.75" customHeight="1" x14ac:dyDescent="0.2">
      <c r="A66" s="22">
        <v>59</v>
      </c>
      <c r="B66" s="79"/>
      <c r="C66" s="138"/>
      <c r="D66" s="205"/>
      <c r="E66" s="206"/>
      <c r="F66" s="139"/>
      <c r="G66" s="80"/>
      <c r="H66" s="23"/>
      <c r="I66" s="79">
        <v>3</v>
      </c>
      <c r="J66" s="277" t="s">
        <v>694</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139"/>
      <c r="P66" s="80"/>
    </row>
    <row r="67" spans="1:17" s="19" customFormat="1" ht="18.75" customHeight="1" x14ac:dyDescent="0.2">
      <c r="A67" s="22">
        <v>60</v>
      </c>
      <c r="B67" s="79"/>
      <c r="C67" s="138"/>
      <c r="D67" s="205"/>
      <c r="E67" s="206"/>
      <c r="F67" s="139"/>
      <c r="G67" s="80"/>
      <c r="H67" s="23"/>
      <c r="I67" s="79">
        <v>4</v>
      </c>
      <c r="J67" s="277" t="s">
        <v>695</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139"/>
      <c r="P67" s="80"/>
    </row>
    <row r="68" spans="1:17" s="19" customFormat="1" ht="18.75" customHeight="1" x14ac:dyDescent="0.2">
      <c r="A68" s="22">
        <v>61</v>
      </c>
      <c r="B68" s="79"/>
      <c r="C68" s="138"/>
      <c r="D68" s="205"/>
      <c r="E68" s="206"/>
      <c r="F68" s="139"/>
      <c r="G68" s="80"/>
      <c r="H68" s="23"/>
      <c r="I68" s="79">
        <v>5</v>
      </c>
      <c r="J68" s="277" t="s">
        <v>696</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139"/>
      <c r="P68" s="80"/>
    </row>
    <row r="69" spans="1:17" s="19" customFormat="1" ht="18.75" customHeight="1" x14ac:dyDescent="0.2">
      <c r="A69" s="22">
        <v>62</v>
      </c>
      <c r="B69" s="79"/>
      <c r="C69" s="138"/>
      <c r="D69" s="205"/>
      <c r="E69" s="206"/>
      <c r="F69" s="139"/>
      <c r="G69" s="80"/>
      <c r="H69" s="23"/>
      <c r="I69" s="79">
        <v>6</v>
      </c>
      <c r="J69" s="277" t="s">
        <v>697</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139"/>
      <c r="P69" s="80"/>
    </row>
    <row r="70" spans="1:17" ht="7.5" customHeight="1" x14ac:dyDescent="0.2">
      <c r="A70" s="37"/>
      <c r="B70" s="37"/>
      <c r="C70" s="38"/>
      <c r="D70" s="60"/>
      <c r="E70" s="39"/>
      <c r="F70" s="40"/>
      <c r="G70" s="41"/>
      <c r="I70" s="42"/>
      <c r="J70" s="43"/>
      <c r="K70" s="44"/>
      <c r="L70" s="45"/>
      <c r="M70" s="56"/>
      <c r="N70" s="56"/>
      <c r="O70" s="46"/>
      <c r="P70" s="44"/>
    </row>
    <row r="71" spans="1:17" ht="14.25" customHeight="1" x14ac:dyDescent="0.2">
      <c r="A71" s="31" t="s">
        <v>19</v>
      </c>
      <c r="B71" s="31"/>
      <c r="C71" s="31"/>
      <c r="D71" s="61"/>
      <c r="E71" s="54" t="s">
        <v>0</v>
      </c>
      <c r="F71" s="47" t="s">
        <v>1</v>
      </c>
      <c r="G71" s="28"/>
      <c r="H71" s="32" t="s">
        <v>2</v>
      </c>
      <c r="I71" s="32"/>
      <c r="J71" s="32"/>
      <c r="K71" s="32"/>
      <c r="M71" s="57" t="s">
        <v>3</v>
      </c>
      <c r="N71" s="58" t="s">
        <v>3</v>
      </c>
      <c r="O71" s="28" t="s">
        <v>3</v>
      </c>
      <c r="P71" s="31"/>
      <c r="Q71" s="33"/>
    </row>
  </sheetData>
  <autoFilter ref="B6:G7"/>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conditionalFormatting sqref="F8:F69">
    <cfRule type="duplicateValues" dxfId="7"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6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4.85546875" style="21" customWidth="1"/>
    <col min="7" max="7" width="7.5703125" style="29" customWidth="1"/>
    <col min="8" max="8" width="2.140625" style="21" customWidth="1"/>
    <col min="9" max="9" width="6.5703125" style="28" customWidth="1"/>
    <col min="10" max="10" width="13.7109375" style="28" hidden="1" customWidth="1"/>
    <col min="11" max="11" width="7.7109375" style="28" customWidth="1"/>
    <col min="12" max="12" width="12.42578125" style="30" customWidth="1"/>
    <col min="13" max="13" width="23.7109375" style="59" customWidth="1"/>
    <col min="14" max="14" width="14.7109375" style="59" customWidth="1"/>
    <col min="15" max="15" width="12.7109375" style="21" customWidth="1"/>
    <col min="16" max="16" width="7.7109375" style="21" customWidth="1"/>
    <col min="17" max="17" width="5.7109375" style="21" customWidth="1"/>
    <col min="18" max="16384" width="9.140625" style="21"/>
  </cols>
  <sheetData>
    <row r="1" spans="1:16" s="10" customFormat="1" ht="48.75"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1" customHeight="1" x14ac:dyDescent="0.2">
      <c r="A3" s="419" t="s">
        <v>279</v>
      </c>
      <c r="B3" s="419"/>
      <c r="C3" s="419"/>
      <c r="D3" s="484" t="str">
        <f>'YARIŞMA PROGRAMI'!D17</f>
        <v xml:space="preserve">60 Metre Engelli Seçme </v>
      </c>
      <c r="E3" s="484"/>
      <c r="F3" s="421" t="s">
        <v>57</v>
      </c>
      <c r="G3" s="421"/>
      <c r="H3" s="11" t="s">
        <v>251</v>
      </c>
      <c r="I3" s="423" t="str">
        <f>'YARIŞMA PROGRAMI'!E17</f>
        <v>18+ YAŞ(2000 VE ÜZERİ DOĞUMLU ERKEK</v>
      </c>
      <c r="J3" s="423"/>
      <c r="K3" s="423"/>
      <c r="L3" s="423"/>
      <c r="M3" s="91" t="s">
        <v>277</v>
      </c>
      <c r="N3" s="422" t="str">
        <f>'YARIŞMA PROGRAMI'!F17</f>
        <v>18 YAŞ ÜZERİ</v>
      </c>
      <c r="O3" s="422"/>
      <c r="P3" s="422"/>
    </row>
    <row r="4" spans="1:16" s="12" customFormat="1" ht="17.25" customHeight="1" x14ac:dyDescent="0.2">
      <c r="A4" s="424" t="s">
        <v>256</v>
      </c>
      <c r="B4" s="424"/>
      <c r="C4" s="424"/>
      <c r="D4" s="425" t="str">
        <f>'YARIŞMA BİLGİLERİ'!F21</f>
        <v>ERKEKLER ( B2 )</v>
      </c>
      <c r="E4" s="425"/>
      <c r="F4" s="34"/>
      <c r="G4" s="34"/>
      <c r="H4" s="34"/>
      <c r="I4" s="34"/>
      <c r="J4" s="34"/>
      <c r="K4" s="34"/>
      <c r="L4" s="35"/>
      <c r="M4" s="90" t="s">
        <v>276</v>
      </c>
      <c r="N4" s="244">
        <f>'YARIŞMA PROGRAMI'!B17</f>
        <v>42365</v>
      </c>
      <c r="O4" s="245">
        <f>'YARIŞMA PROGRAMI'!C17</f>
        <v>0.51041666666666663</v>
      </c>
      <c r="P4" s="243"/>
    </row>
    <row r="5" spans="1:16" s="10" customFormat="1" ht="15" customHeight="1" x14ac:dyDescent="0.2">
      <c r="A5" s="13"/>
      <c r="B5" s="13"/>
      <c r="C5" s="14"/>
      <c r="D5" s="15"/>
      <c r="E5" s="16"/>
      <c r="F5" s="16"/>
      <c r="G5" s="16"/>
      <c r="H5" s="16"/>
      <c r="I5" s="13"/>
      <c r="J5" s="13"/>
      <c r="K5" s="13"/>
      <c r="L5" s="17"/>
      <c r="M5" s="18"/>
      <c r="N5" s="426">
        <f ca="1">NOW()</f>
        <v>43209.606327662033</v>
      </c>
      <c r="O5" s="426"/>
      <c r="P5" s="426"/>
    </row>
    <row r="6" spans="1:16" s="19" customFormat="1" ht="24" customHeight="1" x14ac:dyDescent="0.2">
      <c r="A6" s="410" t="s">
        <v>12</v>
      </c>
      <c r="B6" s="411" t="s">
        <v>249</v>
      </c>
      <c r="C6" s="413" t="s">
        <v>273</v>
      </c>
      <c r="D6" s="404" t="s">
        <v>14</v>
      </c>
      <c r="E6" s="404" t="s">
        <v>55</v>
      </c>
      <c r="F6" s="404" t="s">
        <v>15</v>
      </c>
      <c r="G6" s="415" t="s">
        <v>28</v>
      </c>
      <c r="I6" s="394" t="s">
        <v>16</v>
      </c>
      <c r="J6" s="395"/>
      <c r="K6" s="395"/>
      <c r="L6" s="395"/>
      <c r="M6" s="395"/>
      <c r="N6" s="395"/>
      <c r="O6" s="395"/>
      <c r="P6" s="396"/>
    </row>
    <row r="7" spans="1:16" ht="24" customHeight="1" x14ac:dyDescent="0.2">
      <c r="A7" s="410"/>
      <c r="B7" s="412"/>
      <c r="C7" s="413"/>
      <c r="D7" s="404"/>
      <c r="E7" s="404"/>
      <c r="F7" s="404"/>
      <c r="G7" s="416"/>
      <c r="H7" s="20"/>
      <c r="I7" s="51" t="s">
        <v>505</v>
      </c>
      <c r="J7" s="48" t="s">
        <v>250</v>
      </c>
      <c r="K7" s="48" t="s">
        <v>249</v>
      </c>
      <c r="L7" s="49" t="s">
        <v>13</v>
      </c>
      <c r="M7" s="50" t="s">
        <v>14</v>
      </c>
      <c r="N7" s="50" t="s">
        <v>55</v>
      </c>
      <c r="O7" s="48" t="s">
        <v>15</v>
      </c>
      <c r="P7" s="48" t="s">
        <v>28</v>
      </c>
    </row>
    <row r="8" spans="1:16" s="19" customFormat="1" ht="24" customHeight="1" x14ac:dyDescent="0.2">
      <c r="A8" s="79">
        <v>1</v>
      </c>
      <c r="B8" s="79"/>
      <c r="C8" s="138"/>
      <c r="D8" s="205"/>
      <c r="E8" s="206"/>
      <c r="F8" s="279"/>
      <c r="G8" s="80"/>
      <c r="H8" s="23"/>
      <c r="I8" s="79">
        <v>1</v>
      </c>
      <c r="J8" s="277" t="s">
        <v>457</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279"/>
      <c r="P8" s="80"/>
    </row>
    <row r="9" spans="1:16" s="19" customFormat="1" ht="24" customHeight="1" x14ac:dyDescent="0.2">
      <c r="A9" s="79">
        <v>2</v>
      </c>
      <c r="B9" s="79"/>
      <c r="C9" s="138"/>
      <c r="D9" s="205"/>
      <c r="E9" s="206"/>
      <c r="F9" s="279"/>
      <c r="G9" s="80"/>
      <c r="H9" s="23"/>
      <c r="I9" s="79">
        <v>2</v>
      </c>
      <c r="J9" s="277" t="s">
        <v>458</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279"/>
      <c r="P9" s="80"/>
    </row>
    <row r="10" spans="1:16" s="19" customFormat="1" ht="24" customHeight="1" x14ac:dyDescent="0.2">
      <c r="A10" s="79">
        <v>3</v>
      </c>
      <c r="B10" s="79"/>
      <c r="C10" s="138"/>
      <c r="D10" s="205"/>
      <c r="E10" s="206"/>
      <c r="F10" s="279"/>
      <c r="G10" s="80"/>
      <c r="H10" s="23"/>
      <c r="I10" s="79">
        <v>3</v>
      </c>
      <c r="J10" s="277" t="s">
        <v>459</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279"/>
      <c r="P10" s="80"/>
    </row>
    <row r="11" spans="1:16" s="19" customFormat="1" ht="24" customHeight="1" x14ac:dyDescent="0.2">
      <c r="A11" s="79">
        <v>4</v>
      </c>
      <c r="B11" s="79"/>
      <c r="C11" s="138"/>
      <c r="D11" s="205"/>
      <c r="E11" s="206"/>
      <c r="F11" s="279"/>
      <c r="G11" s="80"/>
      <c r="H11" s="23"/>
      <c r="I11" s="79">
        <v>4</v>
      </c>
      <c r="J11" s="277" t="s">
        <v>460</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279"/>
      <c r="P11" s="80"/>
    </row>
    <row r="12" spans="1:16" s="19" customFormat="1" ht="24" customHeight="1" x14ac:dyDescent="0.2">
      <c r="A12" s="79">
        <v>5</v>
      </c>
      <c r="B12" s="79"/>
      <c r="C12" s="138"/>
      <c r="D12" s="205"/>
      <c r="E12" s="206"/>
      <c r="F12" s="279"/>
      <c r="G12" s="80"/>
      <c r="H12" s="23"/>
      <c r="I12" s="79">
        <v>5</v>
      </c>
      <c r="J12" s="277" t="s">
        <v>461</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279"/>
      <c r="P12" s="80"/>
    </row>
    <row r="13" spans="1:16" s="19" customFormat="1" ht="24" customHeight="1" x14ac:dyDescent="0.2">
      <c r="A13" s="79">
        <v>6</v>
      </c>
      <c r="B13" s="79"/>
      <c r="C13" s="138"/>
      <c r="D13" s="205"/>
      <c r="E13" s="206"/>
      <c r="F13" s="279"/>
      <c r="G13" s="80"/>
      <c r="H13" s="23"/>
      <c r="I13" s="79">
        <v>6</v>
      </c>
      <c r="J13" s="277" t="s">
        <v>462</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279"/>
      <c r="P13" s="80"/>
    </row>
    <row r="14" spans="1:16" s="19" customFormat="1" ht="24" customHeight="1" x14ac:dyDescent="0.2">
      <c r="A14" s="79">
        <v>7</v>
      </c>
      <c r="B14" s="79"/>
      <c r="C14" s="138"/>
      <c r="D14" s="205"/>
      <c r="E14" s="206"/>
      <c r="F14" s="279"/>
      <c r="G14" s="80"/>
      <c r="H14" s="23"/>
      <c r="I14" s="79">
        <v>7</v>
      </c>
      <c r="J14" s="277" t="s">
        <v>463</v>
      </c>
      <c r="K14" s="80" t="str">
        <f>IF(ISERROR(VLOOKUP(J14,'KAYIT LİSTESİ'!$B$4:$I$916,2,0)),"",(VLOOKUP(J14,'KAYIT LİSTESİ'!$B$4:$I$916,2,0)))</f>
        <v/>
      </c>
      <c r="L14" s="138" t="str">
        <f>IF(ISERROR(VLOOKUP(J14,'KAYIT LİSTESİ'!$B$4:$I$916,4,0)),"",(VLOOKUP(J14,'KAYIT LİSTESİ'!$B$4:$I$916,4,0)))</f>
        <v/>
      </c>
      <c r="M14" s="278" t="str">
        <f>IF(ISERROR(VLOOKUP(J14,'KAYIT LİSTESİ'!$B$4:$I$916,5,0)),"",(VLOOKUP(J14,'KAYIT LİSTESİ'!$B$4:$I$916,5,0)))</f>
        <v/>
      </c>
      <c r="N14" s="278" t="str">
        <f>IF(ISERROR(VLOOKUP(J14,'KAYIT LİSTESİ'!$B$4:$I$916,6,0)),"",(VLOOKUP(J14,'KAYIT LİSTESİ'!$B$4:$I$916,6,0)))</f>
        <v/>
      </c>
      <c r="O14" s="279"/>
      <c r="P14" s="80"/>
    </row>
    <row r="15" spans="1:16" s="19" customFormat="1" ht="24" customHeight="1" x14ac:dyDescent="0.2">
      <c r="A15" s="79">
        <v>8</v>
      </c>
      <c r="B15" s="79"/>
      <c r="C15" s="138"/>
      <c r="D15" s="205"/>
      <c r="E15" s="206"/>
      <c r="F15" s="279"/>
      <c r="G15" s="80"/>
      <c r="H15" s="23"/>
      <c r="I15" s="79">
        <v>8</v>
      </c>
      <c r="J15" s="277" t="s">
        <v>464</v>
      </c>
      <c r="K15" s="80" t="str">
        <f>IF(ISERROR(VLOOKUP(J15,'KAYIT LİSTESİ'!$B$4:$I$916,2,0)),"",(VLOOKUP(J15,'KAYIT LİSTESİ'!$B$4:$I$916,2,0)))</f>
        <v/>
      </c>
      <c r="L15" s="138" t="str">
        <f>IF(ISERROR(VLOOKUP(J15,'KAYIT LİSTESİ'!$B$4:$I$916,4,0)),"",(VLOOKUP(J15,'KAYIT LİSTESİ'!$B$4:$I$916,4,0)))</f>
        <v/>
      </c>
      <c r="M15" s="278" t="str">
        <f>IF(ISERROR(VLOOKUP(J15,'KAYIT LİSTESİ'!$B$4:$I$916,5,0)),"",(VLOOKUP(J15,'KAYIT LİSTESİ'!$B$4:$I$916,5,0)))</f>
        <v/>
      </c>
      <c r="N15" s="278" t="str">
        <f>IF(ISERROR(VLOOKUP(J15,'KAYIT LİSTESİ'!$B$4:$I$916,6,0)),"",(VLOOKUP(J15,'KAYIT LİSTESİ'!$B$4:$I$916,6,0)))</f>
        <v/>
      </c>
      <c r="O15" s="279"/>
      <c r="P15" s="80"/>
    </row>
    <row r="16" spans="1:16" s="19" customFormat="1" ht="24" customHeight="1" x14ac:dyDescent="0.2">
      <c r="A16" s="79">
        <v>9</v>
      </c>
      <c r="B16" s="79"/>
      <c r="C16" s="138"/>
      <c r="D16" s="205"/>
      <c r="E16" s="206"/>
      <c r="F16" s="279"/>
      <c r="G16" s="80"/>
      <c r="H16" s="23"/>
      <c r="I16" s="394" t="s">
        <v>17</v>
      </c>
      <c r="J16" s="395"/>
      <c r="K16" s="395"/>
      <c r="L16" s="395"/>
      <c r="M16" s="395"/>
      <c r="N16" s="395"/>
      <c r="O16" s="395"/>
      <c r="P16" s="396"/>
    </row>
    <row r="17" spans="1:16" s="19" customFormat="1" ht="26.25" customHeight="1" x14ac:dyDescent="0.2">
      <c r="A17" s="79">
        <v>10</v>
      </c>
      <c r="B17" s="79"/>
      <c r="C17" s="138"/>
      <c r="D17" s="205"/>
      <c r="E17" s="206"/>
      <c r="F17" s="279"/>
      <c r="G17" s="80"/>
      <c r="H17" s="23"/>
      <c r="I17" s="51" t="s">
        <v>505</v>
      </c>
      <c r="J17" s="48" t="s">
        <v>250</v>
      </c>
      <c r="K17" s="48" t="s">
        <v>249</v>
      </c>
      <c r="L17" s="49" t="s">
        <v>13</v>
      </c>
      <c r="M17" s="50" t="s">
        <v>14</v>
      </c>
      <c r="N17" s="50" t="s">
        <v>55</v>
      </c>
      <c r="O17" s="48" t="s">
        <v>15</v>
      </c>
      <c r="P17" s="48" t="s">
        <v>28</v>
      </c>
    </row>
    <row r="18" spans="1:16" s="19" customFormat="1" ht="24" customHeight="1" x14ac:dyDescent="0.2">
      <c r="A18" s="79">
        <v>11</v>
      </c>
      <c r="B18" s="79"/>
      <c r="C18" s="138"/>
      <c r="D18" s="205"/>
      <c r="E18" s="206"/>
      <c r="F18" s="279"/>
      <c r="G18" s="80"/>
      <c r="H18" s="23"/>
      <c r="I18" s="79">
        <v>1</v>
      </c>
      <c r="J18" s="277" t="s">
        <v>465</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279"/>
      <c r="P18" s="80"/>
    </row>
    <row r="19" spans="1:16" s="19" customFormat="1" ht="24" customHeight="1" x14ac:dyDescent="0.2">
      <c r="A19" s="79">
        <v>12</v>
      </c>
      <c r="B19" s="79"/>
      <c r="C19" s="138"/>
      <c r="D19" s="205"/>
      <c r="E19" s="206"/>
      <c r="F19" s="279"/>
      <c r="G19" s="80"/>
      <c r="H19" s="23"/>
      <c r="I19" s="79">
        <v>2</v>
      </c>
      <c r="J19" s="277" t="s">
        <v>466</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279"/>
      <c r="P19" s="80"/>
    </row>
    <row r="20" spans="1:16" s="19" customFormat="1" ht="24" customHeight="1" x14ac:dyDescent="0.2">
      <c r="A20" s="79">
        <v>13</v>
      </c>
      <c r="B20" s="79"/>
      <c r="C20" s="138"/>
      <c r="D20" s="205"/>
      <c r="E20" s="206"/>
      <c r="F20" s="279"/>
      <c r="G20" s="80"/>
      <c r="H20" s="23"/>
      <c r="I20" s="79">
        <v>3</v>
      </c>
      <c r="J20" s="277" t="s">
        <v>467</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279"/>
      <c r="P20" s="80"/>
    </row>
    <row r="21" spans="1:16" s="19" customFormat="1" ht="24" customHeight="1" x14ac:dyDescent="0.2">
      <c r="A21" s="79">
        <v>14</v>
      </c>
      <c r="B21" s="79"/>
      <c r="C21" s="138"/>
      <c r="D21" s="205"/>
      <c r="E21" s="206"/>
      <c r="F21" s="279"/>
      <c r="G21" s="80"/>
      <c r="H21" s="23"/>
      <c r="I21" s="79">
        <v>4</v>
      </c>
      <c r="J21" s="277" t="s">
        <v>468</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279"/>
      <c r="P21" s="80"/>
    </row>
    <row r="22" spans="1:16" s="19" customFormat="1" ht="24" customHeight="1" x14ac:dyDescent="0.2">
      <c r="A22" s="79">
        <v>15</v>
      </c>
      <c r="B22" s="79"/>
      <c r="C22" s="138"/>
      <c r="D22" s="205"/>
      <c r="E22" s="206"/>
      <c r="F22" s="279"/>
      <c r="G22" s="80"/>
      <c r="H22" s="23"/>
      <c r="I22" s="79">
        <v>5</v>
      </c>
      <c r="J22" s="277" t="s">
        <v>469</v>
      </c>
      <c r="K22" s="80" t="str">
        <f>IF(ISERROR(VLOOKUP(J22,'KAYIT LİSTESİ'!$B$4:$I$916,2,0)),"",(VLOOKUP(J22,'KAYIT LİSTESİ'!$B$4:$I$916,2,0)))</f>
        <v/>
      </c>
      <c r="L22" s="138" t="str">
        <f>IF(ISERROR(VLOOKUP(J22,'KAYIT LİSTESİ'!$B$4:$I$916,4,0)),"",(VLOOKUP(J22,'KAYIT LİSTESİ'!$B$4:$I$916,4,0)))</f>
        <v/>
      </c>
      <c r="M22" s="278" t="str">
        <f>IF(ISERROR(VLOOKUP(J22,'KAYIT LİSTESİ'!$B$4:$I$916,5,0)),"",(VLOOKUP(J22,'KAYIT LİSTESİ'!$B$4:$I$916,5,0)))</f>
        <v/>
      </c>
      <c r="N22" s="278" t="str">
        <f>IF(ISERROR(VLOOKUP(J22,'KAYIT LİSTESİ'!$B$4:$I$916,6,0)),"",(VLOOKUP(J22,'KAYIT LİSTESİ'!$B$4:$I$916,6,0)))</f>
        <v/>
      </c>
      <c r="O22" s="279"/>
      <c r="P22" s="80"/>
    </row>
    <row r="23" spans="1:16" s="19" customFormat="1" ht="24" customHeight="1" x14ac:dyDescent="0.2">
      <c r="A23" s="79">
        <v>16</v>
      </c>
      <c r="B23" s="79"/>
      <c r="C23" s="138"/>
      <c r="D23" s="205"/>
      <c r="E23" s="206"/>
      <c r="F23" s="279"/>
      <c r="G23" s="80"/>
      <c r="H23" s="23"/>
      <c r="I23" s="79">
        <v>6</v>
      </c>
      <c r="J23" s="277" t="s">
        <v>470</v>
      </c>
      <c r="K23" s="80" t="str">
        <f>IF(ISERROR(VLOOKUP(J23,'KAYIT LİSTESİ'!$B$4:$I$916,2,0)),"",(VLOOKUP(J23,'KAYIT LİSTESİ'!$B$4:$I$916,2,0)))</f>
        <v/>
      </c>
      <c r="L23" s="138" t="str">
        <f>IF(ISERROR(VLOOKUP(J23,'KAYIT LİSTESİ'!$B$4:$I$916,4,0)),"",(VLOOKUP(J23,'KAYIT LİSTESİ'!$B$4:$I$916,4,0)))</f>
        <v/>
      </c>
      <c r="M23" s="278" t="str">
        <f>IF(ISERROR(VLOOKUP(J23,'KAYIT LİSTESİ'!$B$4:$I$916,5,0)),"",(VLOOKUP(J23,'KAYIT LİSTESİ'!$B$4:$I$916,5,0)))</f>
        <v/>
      </c>
      <c r="N23" s="278" t="str">
        <f>IF(ISERROR(VLOOKUP(J23,'KAYIT LİSTESİ'!$B$4:$I$916,6,0)),"",(VLOOKUP(J23,'KAYIT LİSTESİ'!$B$4:$I$916,6,0)))</f>
        <v/>
      </c>
      <c r="O23" s="279"/>
      <c r="P23" s="80"/>
    </row>
    <row r="24" spans="1:16" s="19" customFormat="1" ht="24" customHeight="1" x14ac:dyDescent="0.2">
      <c r="A24" s="79">
        <v>17</v>
      </c>
      <c r="B24" s="79"/>
      <c r="C24" s="138"/>
      <c r="D24" s="205"/>
      <c r="E24" s="206"/>
      <c r="F24" s="279"/>
      <c r="G24" s="80"/>
      <c r="H24" s="23"/>
      <c r="I24" s="79">
        <v>7</v>
      </c>
      <c r="J24" s="277" t="s">
        <v>471</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279"/>
      <c r="P24" s="80"/>
    </row>
    <row r="25" spans="1:16" s="19" customFormat="1" ht="24" customHeight="1" x14ac:dyDescent="0.2">
      <c r="A25" s="79">
        <v>18</v>
      </c>
      <c r="B25" s="79"/>
      <c r="C25" s="138"/>
      <c r="D25" s="205"/>
      <c r="E25" s="206"/>
      <c r="F25" s="279"/>
      <c r="G25" s="80"/>
      <c r="H25" s="23"/>
      <c r="I25" s="79">
        <v>8</v>
      </c>
      <c r="J25" s="277" t="s">
        <v>472</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279"/>
      <c r="P25" s="80"/>
    </row>
    <row r="26" spans="1:16" s="19" customFormat="1" ht="24" customHeight="1" x14ac:dyDescent="0.2">
      <c r="A26" s="79">
        <v>19</v>
      </c>
      <c r="B26" s="79"/>
      <c r="C26" s="138"/>
      <c r="D26" s="205"/>
      <c r="E26" s="206"/>
      <c r="F26" s="279"/>
      <c r="G26" s="80"/>
      <c r="H26" s="23"/>
      <c r="I26" s="394" t="s">
        <v>18</v>
      </c>
      <c r="J26" s="395"/>
      <c r="K26" s="395"/>
      <c r="L26" s="395"/>
      <c r="M26" s="395"/>
      <c r="N26" s="395"/>
      <c r="O26" s="395"/>
      <c r="P26" s="396"/>
    </row>
    <row r="27" spans="1:16" s="19" customFormat="1" ht="24" customHeight="1" x14ac:dyDescent="0.2">
      <c r="A27" s="79">
        <v>20</v>
      </c>
      <c r="B27" s="79"/>
      <c r="C27" s="138"/>
      <c r="D27" s="205"/>
      <c r="E27" s="206"/>
      <c r="F27" s="279"/>
      <c r="G27" s="80"/>
      <c r="H27" s="23"/>
      <c r="I27" s="51" t="s">
        <v>505</v>
      </c>
      <c r="J27" s="48" t="s">
        <v>250</v>
      </c>
      <c r="K27" s="48" t="s">
        <v>249</v>
      </c>
      <c r="L27" s="49" t="s">
        <v>13</v>
      </c>
      <c r="M27" s="50" t="s">
        <v>14</v>
      </c>
      <c r="N27" s="50" t="s">
        <v>55</v>
      </c>
      <c r="O27" s="48" t="s">
        <v>15</v>
      </c>
      <c r="P27" s="48" t="s">
        <v>28</v>
      </c>
    </row>
    <row r="28" spans="1:16" s="19" customFormat="1" ht="24" customHeight="1" x14ac:dyDescent="0.2">
      <c r="A28" s="79">
        <v>21</v>
      </c>
      <c r="B28" s="79"/>
      <c r="C28" s="138"/>
      <c r="D28" s="205"/>
      <c r="E28" s="206"/>
      <c r="F28" s="279"/>
      <c r="G28" s="80"/>
      <c r="H28" s="23"/>
      <c r="I28" s="79">
        <v>1</v>
      </c>
      <c r="J28" s="277" t="s">
        <v>473</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279"/>
      <c r="P28" s="80"/>
    </row>
    <row r="29" spans="1:16" s="19" customFormat="1" ht="24" customHeight="1" x14ac:dyDescent="0.2">
      <c r="A29" s="79">
        <v>22</v>
      </c>
      <c r="B29" s="79"/>
      <c r="C29" s="138"/>
      <c r="D29" s="205"/>
      <c r="E29" s="206"/>
      <c r="F29" s="279"/>
      <c r="G29" s="80"/>
      <c r="H29" s="23"/>
      <c r="I29" s="79">
        <v>2</v>
      </c>
      <c r="J29" s="277" t="s">
        <v>474</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279"/>
      <c r="P29" s="80"/>
    </row>
    <row r="30" spans="1:16" s="19" customFormat="1" ht="24" customHeight="1" x14ac:dyDescent="0.2">
      <c r="A30" s="79">
        <v>23</v>
      </c>
      <c r="B30" s="79"/>
      <c r="C30" s="138"/>
      <c r="D30" s="205"/>
      <c r="E30" s="206"/>
      <c r="F30" s="279"/>
      <c r="G30" s="80"/>
      <c r="H30" s="23"/>
      <c r="I30" s="79">
        <v>3</v>
      </c>
      <c r="J30" s="277" t="s">
        <v>475</v>
      </c>
      <c r="K30" s="80" t="str">
        <f>IF(ISERROR(VLOOKUP(J30,'KAYIT LİSTESİ'!$B$4:$I$916,2,0)),"",(VLOOKUP(J30,'KAYIT LİSTESİ'!$B$4:$I$916,2,0)))</f>
        <v/>
      </c>
      <c r="L30" s="138" t="str">
        <f>IF(ISERROR(VLOOKUP(J30,'KAYIT LİSTESİ'!$B$4:$I$916,4,0)),"",(VLOOKUP(J30,'KAYIT LİSTESİ'!$B$4:$I$916,4,0)))</f>
        <v/>
      </c>
      <c r="M30" s="278" t="str">
        <f>IF(ISERROR(VLOOKUP(J30,'KAYIT LİSTESİ'!$B$4:$I$916,5,0)),"",(VLOOKUP(J30,'KAYIT LİSTESİ'!$B$4:$I$916,5,0)))</f>
        <v/>
      </c>
      <c r="N30" s="278" t="str">
        <f>IF(ISERROR(VLOOKUP(J30,'KAYIT LİSTESİ'!$B$4:$I$916,6,0)),"",(VLOOKUP(J30,'KAYIT LİSTESİ'!$B$4:$I$916,6,0)))</f>
        <v/>
      </c>
      <c r="O30" s="279"/>
      <c r="P30" s="80"/>
    </row>
    <row r="31" spans="1:16" s="19" customFormat="1" ht="24" customHeight="1" x14ac:dyDescent="0.2">
      <c r="A31" s="79">
        <v>24</v>
      </c>
      <c r="B31" s="79"/>
      <c r="C31" s="138"/>
      <c r="D31" s="205"/>
      <c r="E31" s="206"/>
      <c r="F31" s="279"/>
      <c r="G31" s="80"/>
      <c r="H31" s="23"/>
      <c r="I31" s="79">
        <v>4</v>
      </c>
      <c r="J31" s="277" t="s">
        <v>476</v>
      </c>
      <c r="K31" s="80" t="str">
        <f>IF(ISERROR(VLOOKUP(J31,'KAYIT LİSTESİ'!$B$4:$I$916,2,0)),"",(VLOOKUP(J31,'KAYIT LİSTESİ'!$B$4:$I$916,2,0)))</f>
        <v/>
      </c>
      <c r="L31" s="138" t="str">
        <f>IF(ISERROR(VLOOKUP(J31,'KAYIT LİSTESİ'!$B$4:$I$916,4,0)),"",(VLOOKUP(J31,'KAYIT LİSTESİ'!$B$4:$I$916,4,0)))</f>
        <v/>
      </c>
      <c r="M31" s="278" t="str">
        <f>IF(ISERROR(VLOOKUP(J31,'KAYIT LİSTESİ'!$B$4:$I$916,5,0)),"",(VLOOKUP(J31,'KAYIT LİSTESİ'!$B$4:$I$916,5,0)))</f>
        <v/>
      </c>
      <c r="N31" s="278" t="str">
        <f>IF(ISERROR(VLOOKUP(J31,'KAYIT LİSTESİ'!$B$4:$I$916,6,0)),"",(VLOOKUP(J31,'KAYIT LİSTESİ'!$B$4:$I$916,6,0)))</f>
        <v/>
      </c>
      <c r="O31" s="279"/>
      <c r="P31" s="80"/>
    </row>
    <row r="32" spans="1:16" s="19" customFormat="1" ht="24" customHeight="1" x14ac:dyDescent="0.2">
      <c r="A32" s="79">
        <v>25</v>
      </c>
      <c r="B32" s="79"/>
      <c r="C32" s="138"/>
      <c r="D32" s="205"/>
      <c r="E32" s="206"/>
      <c r="F32" s="279"/>
      <c r="G32" s="80"/>
      <c r="H32" s="23"/>
      <c r="I32" s="79">
        <v>5</v>
      </c>
      <c r="J32" s="277" t="s">
        <v>477</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79"/>
      <c r="P32" s="80"/>
    </row>
    <row r="33" spans="1:16" s="19" customFormat="1" ht="24" customHeight="1" x14ac:dyDescent="0.2">
      <c r="A33" s="79">
        <v>26</v>
      </c>
      <c r="B33" s="79"/>
      <c r="C33" s="138"/>
      <c r="D33" s="205"/>
      <c r="E33" s="206"/>
      <c r="F33" s="279"/>
      <c r="G33" s="80"/>
      <c r="H33" s="23"/>
      <c r="I33" s="79">
        <v>6</v>
      </c>
      <c r="J33" s="277" t="s">
        <v>478</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79"/>
      <c r="P33" s="80"/>
    </row>
    <row r="34" spans="1:16" s="19" customFormat="1" ht="24" customHeight="1" x14ac:dyDescent="0.2">
      <c r="A34" s="79">
        <v>27</v>
      </c>
      <c r="B34" s="79"/>
      <c r="C34" s="138"/>
      <c r="D34" s="205"/>
      <c r="E34" s="206"/>
      <c r="F34" s="279"/>
      <c r="G34" s="80"/>
      <c r="H34" s="23"/>
      <c r="I34" s="79">
        <v>7</v>
      </c>
      <c r="J34" s="277" t="s">
        <v>479</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79"/>
      <c r="P34" s="80"/>
    </row>
    <row r="35" spans="1:16" s="19" customFormat="1" ht="24" customHeight="1" x14ac:dyDescent="0.2">
      <c r="A35" s="79">
        <v>28</v>
      </c>
      <c r="B35" s="79"/>
      <c r="C35" s="138"/>
      <c r="D35" s="205"/>
      <c r="E35" s="206"/>
      <c r="F35" s="279"/>
      <c r="G35" s="80"/>
      <c r="H35" s="23"/>
      <c r="I35" s="79">
        <v>8</v>
      </c>
      <c r="J35" s="277" t="s">
        <v>480</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79"/>
      <c r="P35" s="80"/>
    </row>
    <row r="36" spans="1:16" s="19" customFormat="1" ht="24" customHeight="1" x14ac:dyDescent="0.2">
      <c r="A36" s="79">
        <v>29</v>
      </c>
      <c r="B36" s="79"/>
      <c r="C36" s="138"/>
      <c r="D36" s="205"/>
      <c r="E36" s="206"/>
      <c r="F36" s="279"/>
      <c r="G36" s="80"/>
      <c r="H36" s="23"/>
      <c r="I36" s="394" t="s">
        <v>52</v>
      </c>
      <c r="J36" s="395"/>
      <c r="K36" s="395"/>
      <c r="L36" s="395"/>
      <c r="M36" s="395"/>
      <c r="N36" s="395"/>
      <c r="O36" s="395"/>
      <c r="P36" s="396"/>
    </row>
    <row r="37" spans="1:16" s="19" customFormat="1" ht="24" customHeight="1" x14ac:dyDescent="0.2">
      <c r="A37" s="79">
        <v>30</v>
      </c>
      <c r="B37" s="79"/>
      <c r="C37" s="138"/>
      <c r="D37" s="205"/>
      <c r="E37" s="206"/>
      <c r="F37" s="279"/>
      <c r="G37" s="80"/>
      <c r="H37" s="23"/>
      <c r="I37" s="51" t="s">
        <v>505</v>
      </c>
      <c r="J37" s="48" t="s">
        <v>250</v>
      </c>
      <c r="K37" s="48" t="s">
        <v>249</v>
      </c>
      <c r="L37" s="49" t="s">
        <v>13</v>
      </c>
      <c r="M37" s="50" t="s">
        <v>14</v>
      </c>
      <c r="N37" s="50" t="s">
        <v>55</v>
      </c>
      <c r="O37" s="48" t="s">
        <v>15</v>
      </c>
      <c r="P37" s="48" t="s">
        <v>28</v>
      </c>
    </row>
    <row r="38" spans="1:16" s="19" customFormat="1" ht="24" customHeight="1" x14ac:dyDescent="0.2">
      <c r="A38" s="79">
        <v>31</v>
      </c>
      <c r="B38" s="79"/>
      <c r="C38" s="138"/>
      <c r="D38" s="205"/>
      <c r="E38" s="206"/>
      <c r="F38" s="279"/>
      <c r="G38" s="80"/>
      <c r="H38" s="23"/>
      <c r="I38" s="79">
        <v>1</v>
      </c>
      <c r="J38" s="277" t="s">
        <v>481</v>
      </c>
      <c r="K38" s="80" t="str">
        <f>IF(ISERROR(VLOOKUP(J38,'KAYIT LİSTESİ'!$B$4:$I$916,2,0)),"",(VLOOKUP(J38,'KAYIT LİSTESİ'!$B$4:$I$916,2,0)))</f>
        <v/>
      </c>
      <c r="L38" s="138" t="str">
        <f>IF(ISERROR(VLOOKUP(J38,'KAYIT LİSTESİ'!$B$4:$I$916,4,0)),"",(VLOOKUP(J38,'KAYIT LİSTESİ'!$B$4:$I$916,4,0)))</f>
        <v/>
      </c>
      <c r="M38" s="278" t="str">
        <f>IF(ISERROR(VLOOKUP(J38,'KAYIT LİSTESİ'!$B$4:$I$916,5,0)),"",(VLOOKUP(J38,'KAYIT LİSTESİ'!$B$4:$I$916,5,0)))</f>
        <v/>
      </c>
      <c r="N38" s="278" t="str">
        <f>IF(ISERROR(VLOOKUP(J38,'KAYIT LİSTESİ'!$B$4:$I$916,6,0)),"",(VLOOKUP(J38,'KAYIT LİSTESİ'!$B$4:$I$916,6,0)))</f>
        <v/>
      </c>
      <c r="O38" s="279"/>
      <c r="P38" s="80"/>
    </row>
    <row r="39" spans="1:16" s="19" customFormat="1" ht="24" customHeight="1" x14ac:dyDescent="0.2">
      <c r="A39" s="79">
        <v>32</v>
      </c>
      <c r="B39" s="79"/>
      <c r="C39" s="138"/>
      <c r="D39" s="205"/>
      <c r="E39" s="206"/>
      <c r="F39" s="279"/>
      <c r="G39" s="80"/>
      <c r="H39" s="23"/>
      <c r="I39" s="79">
        <v>2</v>
      </c>
      <c r="J39" s="277" t="s">
        <v>482</v>
      </c>
      <c r="K39" s="80" t="str">
        <f>IF(ISERROR(VLOOKUP(J39,'KAYIT LİSTESİ'!$B$4:$I$916,2,0)),"",(VLOOKUP(J39,'KAYIT LİSTESİ'!$B$4:$I$916,2,0)))</f>
        <v/>
      </c>
      <c r="L39" s="138" t="str">
        <f>IF(ISERROR(VLOOKUP(J39,'KAYIT LİSTESİ'!$B$4:$I$916,4,0)),"",(VLOOKUP(J39,'KAYIT LİSTESİ'!$B$4:$I$916,4,0)))</f>
        <v/>
      </c>
      <c r="M39" s="278" t="str">
        <f>IF(ISERROR(VLOOKUP(J39,'KAYIT LİSTESİ'!$B$4:$I$916,5,0)),"",(VLOOKUP(J39,'KAYIT LİSTESİ'!$B$4:$I$916,5,0)))</f>
        <v/>
      </c>
      <c r="N39" s="278" t="str">
        <f>IF(ISERROR(VLOOKUP(J39,'KAYIT LİSTESİ'!$B$4:$I$916,6,0)),"",(VLOOKUP(J39,'KAYIT LİSTESİ'!$B$4:$I$916,6,0)))</f>
        <v/>
      </c>
      <c r="O39" s="279"/>
      <c r="P39" s="80"/>
    </row>
    <row r="40" spans="1:16" s="19" customFormat="1" ht="24" customHeight="1" x14ac:dyDescent="0.2">
      <c r="A40" s="79">
        <v>33</v>
      </c>
      <c r="B40" s="79"/>
      <c r="C40" s="138"/>
      <c r="D40" s="205"/>
      <c r="E40" s="206"/>
      <c r="F40" s="279"/>
      <c r="G40" s="80"/>
      <c r="H40" s="23"/>
      <c r="I40" s="79">
        <v>3</v>
      </c>
      <c r="J40" s="277" t="s">
        <v>483</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79"/>
      <c r="P40" s="80"/>
    </row>
    <row r="41" spans="1:16" s="19" customFormat="1" ht="24" customHeight="1" x14ac:dyDescent="0.2">
      <c r="A41" s="79">
        <v>34</v>
      </c>
      <c r="B41" s="79"/>
      <c r="C41" s="138"/>
      <c r="D41" s="205"/>
      <c r="E41" s="206"/>
      <c r="F41" s="279"/>
      <c r="G41" s="80"/>
      <c r="H41" s="23"/>
      <c r="I41" s="79">
        <v>4</v>
      </c>
      <c r="J41" s="277" t="s">
        <v>484</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79"/>
      <c r="P41" s="80"/>
    </row>
    <row r="42" spans="1:16" s="19" customFormat="1" ht="24" customHeight="1" x14ac:dyDescent="0.2">
      <c r="A42" s="79">
        <v>35</v>
      </c>
      <c r="B42" s="79"/>
      <c r="C42" s="138"/>
      <c r="D42" s="205"/>
      <c r="E42" s="206"/>
      <c r="F42" s="279"/>
      <c r="G42" s="80"/>
      <c r="H42" s="23"/>
      <c r="I42" s="79">
        <v>5</v>
      </c>
      <c r="J42" s="277" t="s">
        <v>485</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79"/>
      <c r="P42" s="80"/>
    </row>
    <row r="43" spans="1:16" s="19" customFormat="1" ht="24" customHeight="1" x14ac:dyDescent="0.2">
      <c r="A43" s="79">
        <v>36</v>
      </c>
      <c r="B43" s="79"/>
      <c r="C43" s="138"/>
      <c r="D43" s="205"/>
      <c r="E43" s="206"/>
      <c r="F43" s="279"/>
      <c r="G43" s="80"/>
      <c r="H43" s="23"/>
      <c r="I43" s="79">
        <v>6</v>
      </c>
      <c r="J43" s="277" t="s">
        <v>486</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79"/>
      <c r="P43" s="80"/>
    </row>
    <row r="44" spans="1:16" s="19" customFormat="1" ht="24" customHeight="1" x14ac:dyDescent="0.2">
      <c r="A44" s="79">
        <v>37</v>
      </c>
      <c r="B44" s="79"/>
      <c r="C44" s="138"/>
      <c r="D44" s="205"/>
      <c r="E44" s="206"/>
      <c r="F44" s="279"/>
      <c r="G44" s="80"/>
      <c r="H44" s="23"/>
      <c r="I44" s="79">
        <v>7</v>
      </c>
      <c r="J44" s="277" t="s">
        <v>487</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79"/>
      <c r="P44" s="80"/>
    </row>
    <row r="45" spans="1:16" s="19" customFormat="1" ht="24" customHeight="1" x14ac:dyDescent="0.2">
      <c r="A45" s="79">
        <v>38</v>
      </c>
      <c r="B45" s="79"/>
      <c r="C45" s="138"/>
      <c r="D45" s="205"/>
      <c r="E45" s="206"/>
      <c r="F45" s="279"/>
      <c r="G45" s="80"/>
      <c r="H45" s="23"/>
      <c r="I45" s="79">
        <v>8</v>
      </c>
      <c r="J45" s="277" t="s">
        <v>488</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79"/>
      <c r="P45" s="80"/>
    </row>
    <row r="46" spans="1:16" s="19" customFormat="1" ht="24" customHeight="1" x14ac:dyDescent="0.2">
      <c r="A46" s="79">
        <v>39</v>
      </c>
      <c r="B46" s="79"/>
      <c r="C46" s="138"/>
      <c r="D46" s="205"/>
      <c r="E46" s="206"/>
      <c r="F46" s="279"/>
      <c r="G46" s="80"/>
      <c r="H46" s="23"/>
      <c r="I46" s="394" t="s">
        <v>53</v>
      </c>
      <c r="J46" s="395"/>
      <c r="K46" s="395"/>
      <c r="L46" s="395"/>
      <c r="M46" s="395"/>
      <c r="N46" s="395"/>
      <c r="O46" s="395"/>
      <c r="P46" s="396"/>
    </row>
    <row r="47" spans="1:16" s="19" customFormat="1" ht="24" customHeight="1" x14ac:dyDescent="0.2">
      <c r="A47" s="79">
        <v>40</v>
      </c>
      <c r="B47" s="79"/>
      <c r="C47" s="138"/>
      <c r="D47" s="205"/>
      <c r="E47" s="206"/>
      <c r="F47" s="279"/>
      <c r="G47" s="80"/>
      <c r="H47" s="23"/>
      <c r="I47" s="51" t="s">
        <v>505</v>
      </c>
      <c r="J47" s="48" t="s">
        <v>250</v>
      </c>
      <c r="K47" s="48" t="s">
        <v>249</v>
      </c>
      <c r="L47" s="49" t="s">
        <v>13</v>
      </c>
      <c r="M47" s="50" t="s">
        <v>14</v>
      </c>
      <c r="N47" s="50" t="s">
        <v>55</v>
      </c>
      <c r="O47" s="48" t="s">
        <v>15</v>
      </c>
      <c r="P47" s="48" t="s">
        <v>28</v>
      </c>
    </row>
    <row r="48" spans="1:16" s="19" customFormat="1" ht="24" customHeight="1" x14ac:dyDescent="0.2">
      <c r="A48" s="79">
        <v>41</v>
      </c>
      <c r="B48" s="79"/>
      <c r="C48" s="138"/>
      <c r="D48" s="205"/>
      <c r="E48" s="206"/>
      <c r="F48" s="279"/>
      <c r="G48" s="80"/>
      <c r="H48" s="23"/>
      <c r="I48" s="79">
        <v>1</v>
      </c>
      <c r="J48" s="277" t="s">
        <v>489</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79"/>
      <c r="P48" s="80"/>
    </row>
    <row r="49" spans="1:16" s="19" customFormat="1" ht="24" customHeight="1" x14ac:dyDescent="0.2">
      <c r="A49" s="79">
        <v>42</v>
      </c>
      <c r="B49" s="79"/>
      <c r="C49" s="138"/>
      <c r="D49" s="205"/>
      <c r="E49" s="206"/>
      <c r="F49" s="279"/>
      <c r="G49" s="80"/>
      <c r="H49" s="23"/>
      <c r="I49" s="79">
        <v>2</v>
      </c>
      <c r="J49" s="277" t="s">
        <v>490</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79"/>
      <c r="P49" s="80"/>
    </row>
    <row r="50" spans="1:16" s="19" customFormat="1" ht="24" customHeight="1" x14ac:dyDescent="0.2">
      <c r="A50" s="79">
        <v>43</v>
      </c>
      <c r="B50" s="79"/>
      <c r="C50" s="138"/>
      <c r="D50" s="205"/>
      <c r="E50" s="206"/>
      <c r="F50" s="279"/>
      <c r="G50" s="80"/>
      <c r="H50" s="23"/>
      <c r="I50" s="79">
        <v>3</v>
      </c>
      <c r="J50" s="277" t="s">
        <v>491</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79"/>
      <c r="P50" s="80"/>
    </row>
    <row r="51" spans="1:16" s="19" customFormat="1" ht="24" customHeight="1" x14ac:dyDescent="0.2">
      <c r="A51" s="79">
        <v>44</v>
      </c>
      <c r="B51" s="79"/>
      <c r="C51" s="138"/>
      <c r="D51" s="205"/>
      <c r="E51" s="206"/>
      <c r="F51" s="279"/>
      <c r="G51" s="80"/>
      <c r="H51" s="23"/>
      <c r="I51" s="79">
        <v>4</v>
      </c>
      <c r="J51" s="277" t="s">
        <v>492</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79"/>
      <c r="P51" s="80"/>
    </row>
    <row r="52" spans="1:16" s="19" customFormat="1" ht="24" customHeight="1" x14ac:dyDescent="0.2">
      <c r="A52" s="79">
        <v>45</v>
      </c>
      <c r="B52" s="79"/>
      <c r="C52" s="138"/>
      <c r="D52" s="205"/>
      <c r="E52" s="206"/>
      <c r="F52" s="279"/>
      <c r="G52" s="80"/>
      <c r="H52" s="23"/>
      <c r="I52" s="79">
        <v>5</v>
      </c>
      <c r="J52" s="277" t="s">
        <v>493</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79"/>
      <c r="P52" s="80"/>
    </row>
    <row r="53" spans="1:16" s="19" customFormat="1" ht="24" customHeight="1" x14ac:dyDescent="0.2">
      <c r="A53" s="79">
        <v>46</v>
      </c>
      <c r="B53" s="79"/>
      <c r="C53" s="138"/>
      <c r="D53" s="205"/>
      <c r="E53" s="206"/>
      <c r="F53" s="279"/>
      <c r="G53" s="80"/>
      <c r="H53" s="23"/>
      <c r="I53" s="79">
        <v>6</v>
      </c>
      <c r="J53" s="277" t="s">
        <v>494</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79"/>
      <c r="P53" s="80"/>
    </row>
    <row r="54" spans="1:16" s="19" customFormat="1" ht="24" customHeight="1" x14ac:dyDescent="0.2">
      <c r="A54" s="79">
        <v>47</v>
      </c>
      <c r="B54" s="79"/>
      <c r="C54" s="138"/>
      <c r="D54" s="205"/>
      <c r="E54" s="206"/>
      <c r="F54" s="279"/>
      <c r="G54" s="80"/>
      <c r="H54" s="23"/>
      <c r="I54" s="79">
        <v>7</v>
      </c>
      <c r="J54" s="277" t="s">
        <v>495</v>
      </c>
      <c r="K54" s="80" t="str">
        <f>IF(ISERROR(VLOOKUP(J54,'KAYIT LİSTESİ'!$B$4:$I$916,2,0)),"",(VLOOKUP(J54,'KAYIT LİSTESİ'!$B$4:$I$916,2,0)))</f>
        <v/>
      </c>
      <c r="L54" s="138" t="str">
        <f>IF(ISERROR(VLOOKUP(J54,'KAYIT LİSTESİ'!$B$4:$I$916,4,0)),"",(VLOOKUP(J54,'KAYIT LİSTESİ'!$B$4:$I$916,4,0)))</f>
        <v/>
      </c>
      <c r="M54" s="278" t="str">
        <f>IF(ISERROR(VLOOKUP(J54,'KAYIT LİSTESİ'!$B$4:$I$916,5,0)),"",(VLOOKUP(J54,'KAYIT LİSTESİ'!$B$4:$I$916,5,0)))</f>
        <v/>
      </c>
      <c r="N54" s="278" t="str">
        <f>IF(ISERROR(VLOOKUP(J54,'KAYIT LİSTESİ'!$B$4:$I$916,6,0)),"",(VLOOKUP(J54,'KAYIT LİSTESİ'!$B$4:$I$916,6,0)))</f>
        <v/>
      </c>
      <c r="O54" s="279"/>
      <c r="P54" s="80"/>
    </row>
    <row r="55" spans="1:16" s="19" customFormat="1" ht="24" customHeight="1" x14ac:dyDescent="0.2">
      <c r="A55" s="79">
        <v>48</v>
      </c>
      <c r="B55" s="79"/>
      <c r="C55" s="138"/>
      <c r="D55" s="205"/>
      <c r="E55" s="206"/>
      <c r="F55" s="279"/>
      <c r="G55" s="80"/>
      <c r="H55" s="23"/>
      <c r="I55" s="79">
        <v>8</v>
      </c>
      <c r="J55" s="277" t="s">
        <v>496</v>
      </c>
      <c r="K55" s="80" t="str">
        <f>IF(ISERROR(VLOOKUP(J55,'KAYIT LİSTESİ'!$B$4:$I$916,2,0)),"",(VLOOKUP(J55,'KAYIT LİSTESİ'!$B$4:$I$916,2,0)))</f>
        <v/>
      </c>
      <c r="L55" s="138" t="str">
        <f>IF(ISERROR(VLOOKUP(J55,'KAYIT LİSTESİ'!$B$4:$I$916,4,0)),"",(VLOOKUP(J55,'KAYIT LİSTESİ'!$B$4:$I$916,4,0)))</f>
        <v/>
      </c>
      <c r="M55" s="278" t="str">
        <f>IF(ISERROR(VLOOKUP(J55,'KAYIT LİSTESİ'!$B$4:$I$916,5,0)),"",(VLOOKUP(J55,'KAYIT LİSTESİ'!$B$4:$I$916,5,0)))</f>
        <v/>
      </c>
      <c r="N55" s="278" t="str">
        <f>IF(ISERROR(VLOOKUP(J55,'KAYIT LİSTESİ'!$B$4:$I$916,6,0)),"",(VLOOKUP(J55,'KAYIT LİSTESİ'!$B$4:$I$916,6,0)))</f>
        <v/>
      </c>
      <c r="O55" s="279"/>
      <c r="P55" s="80"/>
    </row>
    <row r="56" spans="1:16" s="19" customFormat="1" ht="24" customHeight="1" x14ac:dyDescent="0.2">
      <c r="A56" s="79">
        <v>49</v>
      </c>
      <c r="B56" s="79"/>
      <c r="C56" s="138"/>
      <c r="D56" s="205"/>
      <c r="E56" s="206"/>
      <c r="F56" s="279"/>
      <c r="G56" s="80"/>
      <c r="H56" s="23"/>
      <c r="I56" s="394" t="s">
        <v>54</v>
      </c>
      <c r="J56" s="395"/>
      <c r="K56" s="395"/>
      <c r="L56" s="395"/>
      <c r="M56" s="395"/>
      <c r="N56" s="395"/>
      <c r="O56" s="395"/>
      <c r="P56" s="396"/>
    </row>
    <row r="57" spans="1:16" s="19" customFormat="1" ht="24" customHeight="1" x14ac:dyDescent="0.2">
      <c r="A57" s="79">
        <v>50</v>
      </c>
      <c r="B57" s="79"/>
      <c r="C57" s="138"/>
      <c r="D57" s="205"/>
      <c r="E57" s="206"/>
      <c r="F57" s="279"/>
      <c r="G57" s="80"/>
      <c r="H57" s="23"/>
      <c r="I57" s="51" t="s">
        <v>505</v>
      </c>
      <c r="J57" s="48" t="s">
        <v>250</v>
      </c>
      <c r="K57" s="48" t="s">
        <v>249</v>
      </c>
      <c r="L57" s="49" t="s">
        <v>13</v>
      </c>
      <c r="M57" s="50" t="s">
        <v>14</v>
      </c>
      <c r="N57" s="50" t="s">
        <v>55</v>
      </c>
      <c r="O57" s="48" t="s">
        <v>15</v>
      </c>
      <c r="P57" s="48" t="s">
        <v>28</v>
      </c>
    </row>
    <row r="58" spans="1:16" s="19" customFormat="1" ht="24" customHeight="1" x14ac:dyDescent="0.2">
      <c r="A58" s="79">
        <v>51</v>
      </c>
      <c r="B58" s="79"/>
      <c r="C58" s="138"/>
      <c r="D58" s="205"/>
      <c r="E58" s="206"/>
      <c r="F58" s="279"/>
      <c r="G58" s="80"/>
      <c r="H58" s="23"/>
      <c r="I58" s="79">
        <v>1</v>
      </c>
      <c r="J58" s="277" t="s">
        <v>497</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79"/>
      <c r="P58" s="80"/>
    </row>
    <row r="59" spans="1:16" s="19" customFormat="1" ht="24" customHeight="1" x14ac:dyDescent="0.2">
      <c r="A59" s="79">
        <v>52</v>
      </c>
      <c r="B59" s="79"/>
      <c r="C59" s="138"/>
      <c r="D59" s="205"/>
      <c r="E59" s="206"/>
      <c r="F59" s="279"/>
      <c r="G59" s="80"/>
      <c r="H59" s="23"/>
      <c r="I59" s="79">
        <v>2</v>
      </c>
      <c r="J59" s="277" t="s">
        <v>498</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79"/>
      <c r="P59" s="80"/>
    </row>
    <row r="60" spans="1:16" s="19" customFormat="1" ht="24" customHeight="1" x14ac:dyDescent="0.2">
      <c r="A60" s="79">
        <v>53</v>
      </c>
      <c r="B60" s="79"/>
      <c r="C60" s="138"/>
      <c r="D60" s="205"/>
      <c r="E60" s="206"/>
      <c r="F60" s="279"/>
      <c r="G60" s="80"/>
      <c r="H60" s="23"/>
      <c r="I60" s="79">
        <v>3</v>
      </c>
      <c r="J60" s="277" t="s">
        <v>499</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79"/>
      <c r="P60" s="80"/>
    </row>
    <row r="61" spans="1:16" s="19" customFormat="1" ht="24" customHeight="1" x14ac:dyDescent="0.2">
      <c r="A61" s="79">
        <v>54</v>
      </c>
      <c r="B61" s="79"/>
      <c r="C61" s="138"/>
      <c r="D61" s="205"/>
      <c r="E61" s="206"/>
      <c r="F61" s="279"/>
      <c r="G61" s="80"/>
      <c r="H61" s="23"/>
      <c r="I61" s="79">
        <v>4</v>
      </c>
      <c r="J61" s="277" t="s">
        <v>500</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79"/>
      <c r="P61" s="80"/>
    </row>
    <row r="62" spans="1:16" s="19" customFormat="1" ht="24" customHeight="1" x14ac:dyDescent="0.2">
      <c r="A62" s="79">
        <v>55</v>
      </c>
      <c r="B62" s="79"/>
      <c r="C62" s="138"/>
      <c r="D62" s="205"/>
      <c r="E62" s="206"/>
      <c r="F62" s="279"/>
      <c r="G62" s="80"/>
      <c r="H62" s="23"/>
      <c r="I62" s="79">
        <v>5</v>
      </c>
      <c r="J62" s="277" t="s">
        <v>501</v>
      </c>
      <c r="K62" s="80" t="str">
        <f>IF(ISERROR(VLOOKUP(J62,'KAYIT LİSTESİ'!$B$4:$I$916,2,0)),"",(VLOOKUP(J62,'KAYIT LİSTESİ'!$B$4:$I$916,2,0)))</f>
        <v/>
      </c>
      <c r="L62" s="138" t="str">
        <f>IF(ISERROR(VLOOKUP(J62,'KAYIT LİSTESİ'!$B$4:$I$916,4,0)),"",(VLOOKUP(J62,'KAYIT LİSTESİ'!$B$4:$I$916,4,0)))</f>
        <v/>
      </c>
      <c r="M62" s="278" t="str">
        <f>IF(ISERROR(VLOOKUP(J62,'KAYIT LİSTESİ'!$B$4:$I$916,5,0)),"",(VLOOKUP(J62,'KAYIT LİSTESİ'!$B$4:$I$916,5,0)))</f>
        <v/>
      </c>
      <c r="N62" s="278" t="str">
        <f>IF(ISERROR(VLOOKUP(J62,'KAYIT LİSTESİ'!$B$4:$I$916,6,0)),"",(VLOOKUP(J62,'KAYIT LİSTESİ'!$B$4:$I$916,6,0)))</f>
        <v/>
      </c>
      <c r="O62" s="279"/>
      <c r="P62" s="80"/>
    </row>
    <row r="63" spans="1:16" s="19" customFormat="1" ht="24" customHeight="1" x14ac:dyDescent="0.2">
      <c r="A63" s="79">
        <v>56</v>
      </c>
      <c r="B63" s="79"/>
      <c r="C63" s="138"/>
      <c r="D63" s="205"/>
      <c r="E63" s="206"/>
      <c r="F63" s="279"/>
      <c r="G63" s="80"/>
      <c r="H63" s="23"/>
      <c r="I63" s="79">
        <v>6</v>
      </c>
      <c r="J63" s="277" t="s">
        <v>502</v>
      </c>
      <c r="K63" s="80" t="str">
        <f>IF(ISERROR(VLOOKUP(J63,'KAYIT LİSTESİ'!$B$4:$I$916,2,0)),"",(VLOOKUP(J63,'KAYIT LİSTESİ'!$B$4:$I$916,2,0)))</f>
        <v/>
      </c>
      <c r="L63" s="138" t="str">
        <f>IF(ISERROR(VLOOKUP(J63,'KAYIT LİSTESİ'!$B$4:$I$916,4,0)),"",(VLOOKUP(J63,'KAYIT LİSTESİ'!$B$4:$I$916,4,0)))</f>
        <v/>
      </c>
      <c r="M63" s="278" t="str">
        <f>IF(ISERROR(VLOOKUP(J63,'KAYIT LİSTESİ'!$B$4:$I$916,5,0)),"",(VLOOKUP(J63,'KAYIT LİSTESİ'!$B$4:$I$916,5,0)))</f>
        <v/>
      </c>
      <c r="N63" s="278" t="str">
        <f>IF(ISERROR(VLOOKUP(J63,'KAYIT LİSTESİ'!$B$4:$I$916,6,0)),"",(VLOOKUP(J63,'KAYIT LİSTESİ'!$B$4:$I$916,6,0)))</f>
        <v/>
      </c>
      <c r="O63" s="279"/>
      <c r="P63" s="80"/>
    </row>
    <row r="64" spans="1:16" s="19" customFormat="1" ht="24" customHeight="1" x14ac:dyDescent="0.2">
      <c r="A64" s="79">
        <v>57</v>
      </c>
      <c r="B64" s="79"/>
      <c r="C64" s="138"/>
      <c r="D64" s="205"/>
      <c r="E64" s="206"/>
      <c r="F64" s="279"/>
      <c r="G64" s="80"/>
      <c r="H64" s="23"/>
      <c r="I64" s="79">
        <v>7</v>
      </c>
      <c r="J64" s="277" t="s">
        <v>503</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79"/>
      <c r="P64" s="80"/>
    </row>
    <row r="65" spans="1:17" s="19" customFormat="1" ht="24" customHeight="1" x14ac:dyDescent="0.2">
      <c r="A65" s="79">
        <v>58</v>
      </c>
      <c r="B65" s="79"/>
      <c r="C65" s="138"/>
      <c r="D65" s="205"/>
      <c r="E65" s="206"/>
      <c r="F65" s="279"/>
      <c r="G65" s="80"/>
      <c r="H65" s="23"/>
      <c r="I65" s="79">
        <v>8</v>
      </c>
      <c r="J65" s="277" t="s">
        <v>504</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79"/>
      <c r="P65" s="80"/>
    </row>
    <row r="66" spans="1:17" ht="13.5" customHeight="1" x14ac:dyDescent="0.2">
      <c r="A66" s="37"/>
      <c r="B66" s="37"/>
      <c r="C66" s="38"/>
      <c r="D66" s="60"/>
      <c r="E66" s="39"/>
      <c r="F66" s="40"/>
      <c r="G66" s="41"/>
      <c r="I66" s="42"/>
      <c r="J66" s="43"/>
      <c r="K66" s="44"/>
      <c r="L66" s="45"/>
      <c r="M66" s="56"/>
      <c r="N66" s="56"/>
      <c r="O66" s="46"/>
      <c r="P66" s="44"/>
    </row>
    <row r="67" spans="1:17" ht="14.25" customHeight="1" x14ac:dyDescent="0.2">
      <c r="A67" s="31" t="s">
        <v>19</v>
      </c>
      <c r="B67" s="31"/>
      <c r="C67" s="31"/>
      <c r="D67" s="61"/>
      <c r="E67" s="54" t="s">
        <v>0</v>
      </c>
      <c r="F67" s="47" t="s">
        <v>1</v>
      </c>
      <c r="G67" s="28"/>
      <c r="H67" s="32" t="s">
        <v>2</v>
      </c>
      <c r="I67" s="32"/>
      <c r="J67" s="32"/>
      <c r="K67" s="32"/>
      <c r="M67" s="57" t="s">
        <v>3</v>
      </c>
      <c r="N67" s="58" t="s">
        <v>3</v>
      </c>
      <c r="O67" s="28" t="s">
        <v>3</v>
      </c>
      <c r="P67" s="31"/>
      <c r="Q67" s="33"/>
    </row>
  </sheetData>
  <autoFilter ref="B6:G7"/>
  <mergeCells count="23">
    <mergeCell ref="F6:F7"/>
    <mergeCell ref="N5:P5"/>
    <mergeCell ref="I56:P56"/>
    <mergeCell ref="G6:G7"/>
    <mergeCell ref="I6:P6"/>
    <mergeCell ref="I16:P16"/>
    <mergeCell ref="I26:P26"/>
    <mergeCell ref="I36:P36"/>
    <mergeCell ref="I46:P46"/>
    <mergeCell ref="A4:C4"/>
    <mergeCell ref="D4:E4"/>
    <mergeCell ref="A6:A7"/>
    <mergeCell ref="B6:B7"/>
    <mergeCell ref="C6:C7"/>
    <mergeCell ref="D6:D7"/>
    <mergeCell ref="E6:E7"/>
    <mergeCell ref="A1:P1"/>
    <mergeCell ref="A2:P2"/>
    <mergeCell ref="A3:C3"/>
    <mergeCell ref="D3:E3"/>
    <mergeCell ref="F3:G3"/>
    <mergeCell ref="N3:P3"/>
    <mergeCell ref="I3:L3"/>
  </mergeCells>
  <conditionalFormatting sqref="F8:F65">
    <cfRule type="duplicateValues" dxfId="6" priority="1" stopIfTrue="1"/>
  </conditionalFormatting>
  <printOptions horizontalCentered="1"/>
  <pageMargins left="0.27559055118110237" right="0.19685039370078741" top="0.51181102362204722" bottom="0.35433070866141736" header="0.39370078740157483" footer="0.27559055118110237"/>
  <pageSetup paperSize="9" scale="50" orientation="portrait" r:id="rId1"/>
  <headerFooter alignWithMargins="0"/>
  <ignoredErrors>
    <ignoredError sqref="D4 I3 N3 N5"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7"/>
  <sheetViews>
    <sheetView view="pageBreakPreview" zoomScale="90" zoomScaleNormal="100" zoomScaleSheetLayoutView="90" workbookViewId="0">
      <selection activeCell="G28" sqref="G28"/>
    </sheetView>
  </sheetViews>
  <sheetFormatPr defaultColWidth="9.140625" defaultRowHeight="12.75" x14ac:dyDescent="0.2"/>
  <cols>
    <col min="1" max="2" width="4.85546875" style="28" customWidth="1"/>
    <col min="3" max="3" width="13.28515625" style="21" bestFit="1" customWidth="1"/>
    <col min="4" max="4" width="20.85546875" style="55" customWidth="1"/>
    <col min="5" max="5" width="18.28515625" style="55" customWidth="1"/>
    <col min="6" max="6" width="13.28515625" style="21" customWidth="1"/>
    <col min="7" max="7" width="6" style="29" customWidth="1"/>
    <col min="8" max="8" width="2.140625" style="21" customWidth="1"/>
    <col min="9" max="9" width="6.42578125" style="28" customWidth="1"/>
    <col min="10" max="10" width="13.7109375" style="28" hidden="1" customWidth="1"/>
    <col min="11" max="11" width="6.5703125" style="28" customWidth="1"/>
    <col min="12" max="12" width="13.7109375" style="30" customWidth="1"/>
    <col min="13" max="13" width="23.7109375" style="59" customWidth="1"/>
    <col min="14" max="14" width="14.7109375" style="59" customWidth="1"/>
    <col min="15" max="15" width="15.42578125" style="21" customWidth="1"/>
    <col min="16" max="16" width="7.7109375" style="21" customWidth="1"/>
    <col min="17" max="17" width="5.7109375" style="21" customWidth="1"/>
    <col min="18" max="16384" width="9.140625" style="21"/>
  </cols>
  <sheetData>
    <row r="1" spans="1:16" s="10" customFormat="1" ht="48.75"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3.25" customHeight="1" x14ac:dyDescent="0.2">
      <c r="A3" s="419" t="s">
        <v>279</v>
      </c>
      <c r="B3" s="419"/>
      <c r="C3" s="419"/>
      <c r="D3" s="420" t="str">
        <f>'YARIŞMA PROGRAMI'!D18</f>
        <v>60 Metre Engelli Final</v>
      </c>
      <c r="E3" s="420"/>
      <c r="F3" s="421" t="s">
        <v>57</v>
      </c>
      <c r="G3" s="421"/>
      <c r="H3" s="11" t="s">
        <v>251</v>
      </c>
      <c r="I3" s="423" t="str">
        <f>'YARIŞMA PROGRAMI'!E18</f>
        <v>18+ YAŞ(2000 VE ÜZERİ DOĞUMLU ERKEK</v>
      </c>
      <c r="J3" s="423"/>
      <c r="K3" s="423"/>
      <c r="L3" s="423"/>
      <c r="M3" s="91" t="s">
        <v>277</v>
      </c>
      <c r="N3" s="422" t="str">
        <f>'YARIŞMA PROGRAMI'!F18</f>
        <v>18 YAŞ ÜZERİ</v>
      </c>
      <c r="O3" s="422"/>
      <c r="P3" s="422"/>
    </row>
    <row r="4" spans="1:16" s="12" customFormat="1" ht="17.25" customHeight="1" x14ac:dyDescent="0.2">
      <c r="A4" s="424" t="s">
        <v>256</v>
      </c>
      <c r="B4" s="424"/>
      <c r="C4" s="424"/>
      <c r="D4" s="425" t="str">
        <f>'YARIŞMA BİLGİLERİ'!F21</f>
        <v>ERKEKLER ( B2 )</v>
      </c>
      <c r="E4" s="425"/>
      <c r="F4" s="34"/>
      <c r="G4" s="34"/>
      <c r="H4" s="34"/>
      <c r="I4" s="34"/>
      <c r="J4" s="34"/>
      <c r="K4" s="34"/>
      <c r="L4" s="35"/>
      <c r="M4" s="90" t="s">
        <v>276</v>
      </c>
      <c r="N4" s="244">
        <f>'YARIŞMA PROGRAMI'!B18</f>
        <v>42365</v>
      </c>
      <c r="O4" s="245">
        <f>'YARIŞMA PROGRAMI'!C18</f>
        <v>0.625</v>
      </c>
      <c r="P4" s="243"/>
    </row>
    <row r="5" spans="1:16" s="10" customFormat="1" ht="15" customHeight="1" x14ac:dyDescent="0.2">
      <c r="A5" s="13"/>
      <c r="B5" s="13"/>
      <c r="C5" s="14"/>
      <c r="D5" s="15"/>
      <c r="E5" s="16"/>
      <c r="F5" s="16"/>
      <c r="G5" s="16"/>
      <c r="H5" s="16"/>
      <c r="I5" s="13"/>
      <c r="J5" s="13"/>
      <c r="K5" s="13"/>
      <c r="L5" s="17"/>
      <c r="M5" s="18"/>
      <c r="N5" s="426">
        <f ca="1">NOW()</f>
        <v>43209.606327662033</v>
      </c>
      <c r="O5" s="426"/>
      <c r="P5" s="426"/>
    </row>
    <row r="6" spans="1:16" s="19" customFormat="1" ht="24" customHeight="1" x14ac:dyDescent="0.2">
      <c r="A6" s="410" t="s">
        <v>12</v>
      </c>
      <c r="B6" s="411" t="s">
        <v>249</v>
      </c>
      <c r="C6" s="413" t="s">
        <v>273</v>
      </c>
      <c r="D6" s="404" t="s">
        <v>14</v>
      </c>
      <c r="E6" s="404" t="s">
        <v>55</v>
      </c>
      <c r="F6" s="404" t="s">
        <v>15</v>
      </c>
      <c r="G6" s="415" t="s">
        <v>28</v>
      </c>
      <c r="I6" s="394" t="s">
        <v>452</v>
      </c>
      <c r="J6" s="395"/>
      <c r="K6" s="395"/>
      <c r="L6" s="395"/>
      <c r="M6" s="395"/>
      <c r="N6" s="395"/>
      <c r="O6" s="395"/>
      <c r="P6" s="396"/>
    </row>
    <row r="7" spans="1:16" ht="24" customHeight="1" x14ac:dyDescent="0.2">
      <c r="A7" s="410"/>
      <c r="B7" s="412"/>
      <c r="C7" s="413"/>
      <c r="D7" s="404"/>
      <c r="E7" s="404"/>
      <c r="F7" s="404"/>
      <c r="G7" s="416"/>
      <c r="H7" s="20"/>
      <c r="I7" s="51" t="s">
        <v>505</v>
      </c>
      <c r="J7" s="48" t="s">
        <v>250</v>
      </c>
      <c r="K7" s="48" t="s">
        <v>249</v>
      </c>
      <c r="L7" s="49" t="s">
        <v>13</v>
      </c>
      <c r="M7" s="50" t="s">
        <v>14</v>
      </c>
      <c r="N7" s="50" t="s">
        <v>55</v>
      </c>
      <c r="O7" s="48" t="s">
        <v>15</v>
      </c>
      <c r="P7" s="48" t="s">
        <v>28</v>
      </c>
    </row>
    <row r="8" spans="1:16" s="19" customFormat="1" ht="60" customHeight="1" x14ac:dyDescent="0.2">
      <c r="A8" s="79">
        <v>1</v>
      </c>
      <c r="B8" s="79"/>
      <c r="C8" s="138"/>
      <c r="D8" s="205"/>
      <c r="E8" s="206"/>
      <c r="F8" s="139"/>
      <c r="G8" s="80"/>
      <c r="H8" s="23"/>
      <c r="I8" s="79">
        <v>1</v>
      </c>
      <c r="J8" s="277" t="s">
        <v>457</v>
      </c>
      <c r="K8" s="80"/>
      <c r="L8" s="138"/>
      <c r="M8" s="278"/>
      <c r="N8" s="278"/>
      <c r="O8" s="279"/>
      <c r="P8" s="80"/>
    </row>
    <row r="9" spans="1:16" s="19" customFormat="1" ht="60" customHeight="1" x14ac:dyDescent="0.2">
      <c r="A9" s="79">
        <v>2</v>
      </c>
      <c r="B9" s="79"/>
      <c r="C9" s="138"/>
      <c r="D9" s="205"/>
      <c r="E9" s="206"/>
      <c r="F9" s="139"/>
      <c r="G9" s="80"/>
      <c r="H9" s="23"/>
      <c r="I9" s="79">
        <v>2</v>
      </c>
      <c r="J9" s="277" t="s">
        <v>458</v>
      </c>
      <c r="K9" s="80"/>
      <c r="L9" s="138"/>
      <c r="M9" s="278"/>
      <c r="N9" s="278"/>
      <c r="O9" s="279"/>
      <c r="P9" s="80"/>
    </row>
    <row r="10" spans="1:16" s="19" customFormat="1" ht="60" customHeight="1" x14ac:dyDescent="0.2">
      <c r="A10" s="79">
        <v>3</v>
      </c>
      <c r="B10" s="79"/>
      <c r="C10" s="138"/>
      <c r="D10" s="205"/>
      <c r="E10" s="206"/>
      <c r="F10" s="139"/>
      <c r="G10" s="80"/>
      <c r="H10" s="23"/>
      <c r="I10" s="79">
        <v>3</v>
      </c>
      <c r="J10" s="277" t="s">
        <v>459</v>
      </c>
      <c r="K10" s="80"/>
      <c r="L10" s="138"/>
      <c r="M10" s="278"/>
      <c r="N10" s="278"/>
      <c r="O10" s="279"/>
      <c r="P10" s="80"/>
    </row>
    <row r="11" spans="1:16" s="19" customFormat="1" ht="60" customHeight="1" x14ac:dyDescent="0.2">
      <c r="A11" s="79">
        <v>4</v>
      </c>
      <c r="B11" s="79"/>
      <c r="C11" s="138"/>
      <c r="D11" s="205"/>
      <c r="E11" s="206"/>
      <c r="F11" s="139"/>
      <c r="G11" s="80"/>
      <c r="H11" s="23"/>
      <c r="I11" s="79">
        <v>4</v>
      </c>
      <c r="J11" s="277" t="s">
        <v>460</v>
      </c>
      <c r="K11" s="80"/>
      <c r="L11" s="138"/>
      <c r="M11" s="278"/>
      <c r="N11" s="278"/>
      <c r="O11" s="279"/>
      <c r="P11" s="80"/>
    </row>
    <row r="12" spans="1:16" s="19" customFormat="1" ht="60" customHeight="1" x14ac:dyDescent="0.2">
      <c r="A12" s="79">
        <v>5</v>
      </c>
      <c r="B12" s="79"/>
      <c r="C12" s="138"/>
      <c r="D12" s="205"/>
      <c r="E12" s="206"/>
      <c r="F12" s="139"/>
      <c r="G12" s="80"/>
      <c r="H12" s="23"/>
      <c r="I12" s="79">
        <v>5</v>
      </c>
      <c r="J12" s="277" t="s">
        <v>461</v>
      </c>
      <c r="K12" s="80"/>
      <c r="L12" s="138"/>
      <c r="M12" s="278"/>
      <c r="N12" s="278"/>
      <c r="O12" s="279"/>
      <c r="P12" s="80"/>
    </row>
    <row r="13" spans="1:16" s="19" customFormat="1" ht="60" customHeight="1" x14ac:dyDescent="0.2">
      <c r="A13" s="79">
        <v>6</v>
      </c>
      <c r="B13" s="79"/>
      <c r="C13" s="138"/>
      <c r="D13" s="205"/>
      <c r="E13" s="206"/>
      <c r="F13" s="139"/>
      <c r="G13" s="80"/>
      <c r="H13" s="23"/>
      <c r="I13" s="79">
        <v>6</v>
      </c>
      <c r="J13" s="277" t="s">
        <v>462</v>
      </c>
      <c r="K13" s="80"/>
      <c r="L13" s="138"/>
      <c r="M13" s="278"/>
      <c r="N13" s="278"/>
      <c r="O13" s="279"/>
      <c r="P13" s="80"/>
    </row>
    <row r="14" spans="1:16" s="19" customFormat="1" ht="60" customHeight="1" x14ac:dyDescent="0.2">
      <c r="A14" s="79">
        <v>7</v>
      </c>
      <c r="B14" s="79"/>
      <c r="C14" s="138"/>
      <c r="D14" s="205"/>
      <c r="E14" s="206"/>
      <c r="F14" s="139"/>
      <c r="G14" s="80"/>
      <c r="H14" s="23"/>
      <c r="I14" s="79">
        <v>7</v>
      </c>
      <c r="J14" s="277" t="s">
        <v>463</v>
      </c>
      <c r="K14" s="80"/>
      <c r="L14" s="138"/>
      <c r="M14" s="278"/>
      <c r="N14" s="278"/>
      <c r="O14" s="279"/>
      <c r="P14" s="80"/>
    </row>
    <row r="15" spans="1:16" s="19" customFormat="1" ht="60" customHeight="1" x14ac:dyDescent="0.2">
      <c r="A15" s="79">
        <v>8</v>
      </c>
      <c r="B15" s="79"/>
      <c r="C15" s="138"/>
      <c r="D15" s="205"/>
      <c r="E15" s="206"/>
      <c r="F15" s="139"/>
      <c r="G15" s="80"/>
      <c r="H15" s="23"/>
      <c r="I15" s="79">
        <v>8</v>
      </c>
      <c r="J15" s="277" t="s">
        <v>464</v>
      </c>
      <c r="K15" s="80"/>
      <c r="L15" s="138"/>
      <c r="M15" s="278"/>
      <c r="N15" s="278"/>
      <c r="O15" s="279"/>
      <c r="P15" s="80"/>
    </row>
    <row r="16" spans="1:16" ht="7.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A1:P1"/>
    <mergeCell ref="A2:P2"/>
    <mergeCell ref="A3:C3"/>
    <mergeCell ref="D3:E3"/>
    <mergeCell ref="F3:G3"/>
    <mergeCell ref="B6:B7"/>
    <mergeCell ref="C6:C7"/>
    <mergeCell ref="A4:C4"/>
    <mergeCell ref="D4:E4"/>
    <mergeCell ref="A6:A7"/>
    <mergeCell ref="D6:D7"/>
    <mergeCell ref="E6:E7"/>
    <mergeCell ref="F6:F7"/>
    <mergeCell ref="N5:P5"/>
    <mergeCell ref="G6:G7"/>
    <mergeCell ref="N3:P3"/>
    <mergeCell ref="I6:P6"/>
    <mergeCell ref="I3:L3"/>
  </mergeCells>
  <conditionalFormatting sqref="F8:F15">
    <cfRule type="duplicateValues" dxfId="5" priority="1" stopIfTrue="1"/>
  </conditionalFormatting>
  <hyperlinks>
    <hyperlink ref="D3" location="'YARIŞMA PROGRAMI'!C7" display="100 m. Engelli"/>
  </hyperlinks>
  <printOptions horizontalCentered="1"/>
  <pageMargins left="0.27559055118110237" right="0.19685039370078741" top="0.51181102362204722" bottom="0.35433070866141736" header="0.39370078740157483" footer="0.27559055118110237"/>
  <pageSetup paperSize="9" scale="59" orientation="portrait" r:id="rId1"/>
  <headerFooter alignWithMargins="0"/>
  <ignoredErrors>
    <ignoredError sqref="D3:D4 I3 N3:N5 O4"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7"/>
  <sheetViews>
    <sheetView view="pageBreakPreview" topLeftCell="A5" zoomScale="90" zoomScaleNormal="100" zoomScaleSheetLayoutView="90" workbookViewId="0">
      <selection activeCell="F12" sqref="F12"/>
    </sheetView>
  </sheetViews>
  <sheetFormatPr defaultColWidth="9.140625" defaultRowHeight="12.75" x14ac:dyDescent="0.2"/>
  <cols>
    <col min="1" max="1" width="6" style="102" customWidth="1"/>
    <col min="2" max="2" width="16.7109375" style="102" hidden="1" customWidth="1"/>
    <col min="3" max="3" width="11.28515625" style="102" customWidth="1"/>
    <col min="4" max="4" width="17.28515625" style="103" customWidth="1"/>
    <col min="5" max="5" width="33.28515625" style="102" customWidth="1"/>
    <col min="6" max="6" width="50.710937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87" customHeight="1" x14ac:dyDescent="0.2">
      <c r="A1" s="485" t="str">
        <f>'100 m'!$A$1</f>
        <v>GÖRME ENGELLİLER SPOR FEDERASYONU                                                                                                                                                                              Türkiye Atletizm Federasyonu
BURSA  Atletizm İl Temsilciliği</v>
      </c>
      <c r="B1" s="485"/>
      <c r="C1" s="485"/>
      <c r="D1" s="485"/>
      <c r="E1" s="485"/>
      <c r="F1" s="485"/>
      <c r="G1" s="485"/>
      <c r="H1" s="485"/>
      <c r="I1" s="485"/>
      <c r="J1" s="485"/>
      <c r="K1" s="485"/>
      <c r="L1" s="485"/>
      <c r="M1" s="485"/>
      <c r="N1" s="485"/>
      <c r="O1" s="485"/>
    </row>
    <row r="2" spans="1:16" ht="25.5" customHeight="1" x14ac:dyDescent="0.2">
      <c r="A2" s="443" t="str">
        <f>'100 m'!$A$2</f>
        <v xml:space="preserve"> GÖRME ENGELLİLER TÜRKİYE ŞAMPİYONASI</v>
      </c>
      <c r="B2" s="443"/>
      <c r="C2" s="443"/>
      <c r="D2" s="443"/>
      <c r="E2" s="443"/>
      <c r="F2" s="443"/>
      <c r="G2" s="443"/>
      <c r="H2" s="443"/>
      <c r="I2" s="443"/>
      <c r="J2" s="443"/>
      <c r="K2" s="443"/>
      <c r="L2" s="443"/>
      <c r="M2" s="443"/>
      <c r="N2" s="443"/>
      <c r="O2" s="443"/>
    </row>
    <row r="3" spans="1:16" s="4" customFormat="1" ht="49.5" customHeight="1" x14ac:dyDescent="0.2">
      <c r="A3" s="445" t="s">
        <v>279</v>
      </c>
      <c r="B3" s="445"/>
      <c r="C3" s="445"/>
      <c r="D3" s="465" t="str">
        <f>'YARIŞMA PROGRAMI'!D19</f>
        <v>Uzun Atlama</v>
      </c>
      <c r="E3" s="465"/>
      <c r="F3" s="469" t="str">
        <f>'YARIŞMA PROGRAMI'!E19</f>
        <v>18+ YAŞ(2000 VE ÜZERİ DOĞUMLU ERKEK</v>
      </c>
      <c r="G3" s="470"/>
      <c r="H3" s="470"/>
      <c r="I3" s="470"/>
      <c r="J3" s="261"/>
      <c r="K3" s="261"/>
      <c r="L3" s="259"/>
      <c r="M3" s="470" t="str">
        <f>'YARIŞMA PROGRAMI'!F19</f>
        <v>18 YAŞ ÜZERİ</v>
      </c>
      <c r="N3" s="470"/>
      <c r="O3" s="470"/>
    </row>
    <row r="4" spans="1:16" s="4" customFormat="1" ht="49.5" customHeight="1" x14ac:dyDescent="0.2">
      <c r="A4" s="435" t="s">
        <v>280</v>
      </c>
      <c r="B4" s="435"/>
      <c r="C4" s="435"/>
      <c r="D4" s="468" t="str">
        <f>'YARIŞMA BİLGİLERİ'!F21</f>
        <v>ERKEKLER ( B2 )</v>
      </c>
      <c r="E4" s="468"/>
      <c r="F4" s="107"/>
      <c r="G4" s="106"/>
      <c r="H4" s="435"/>
      <c r="I4" s="435"/>
      <c r="J4" s="262"/>
      <c r="K4" s="435" t="s">
        <v>278</v>
      </c>
      <c r="L4" s="435"/>
      <c r="M4" s="486" t="s">
        <v>731</v>
      </c>
      <c r="N4" s="486"/>
      <c r="O4" s="486"/>
    </row>
    <row r="5" spans="1:16" ht="15" customHeight="1" x14ac:dyDescent="0.2">
      <c r="A5" s="5"/>
      <c r="B5" s="5"/>
      <c r="C5" s="5"/>
      <c r="D5" s="9"/>
      <c r="E5" s="6"/>
      <c r="F5" s="7"/>
      <c r="G5" s="8"/>
      <c r="H5" s="8"/>
      <c r="I5" s="8"/>
      <c r="J5" s="8"/>
      <c r="K5" s="8"/>
      <c r="L5" s="8"/>
      <c r="M5" s="8"/>
      <c r="N5" s="426">
        <f ca="1">NOW()</f>
        <v>43209.606327662033</v>
      </c>
      <c r="O5" s="426"/>
    </row>
    <row r="6" spans="1:16" ht="15.75" x14ac:dyDescent="0.2">
      <c r="A6" s="438" t="s">
        <v>6</v>
      </c>
      <c r="B6" s="438"/>
      <c r="C6" s="434" t="s">
        <v>248</v>
      </c>
      <c r="D6" s="434" t="s">
        <v>282</v>
      </c>
      <c r="E6" s="438" t="s">
        <v>7</v>
      </c>
      <c r="F6" s="438" t="s">
        <v>55</v>
      </c>
      <c r="G6" s="439" t="s">
        <v>44</v>
      </c>
      <c r="H6" s="439"/>
      <c r="I6" s="439"/>
      <c r="J6" s="439"/>
      <c r="K6" s="439"/>
      <c r="L6" s="439"/>
      <c r="M6" s="439"/>
      <c r="N6" s="466" t="s">
        <v>8</v>
      </c>
      <c r="O6" s="466" t="s">
        <v>450</v>
      </c>
    </row>
    <row r="7" spans="1:16" ht="21.75" customHeight="1" x14ac:dyDescent="0.2">
      <c r="A7" s="438"/>
      <c r="B7" s="438"/>
      <c r="C7" s="434"/>
      <c r="D7" s="434"/>
      <c r="E7" s="438"/>
      <c r="F7" s="438"/>
      <c r="G7" s="108">
        <v>1</v>
      </c>
      <c r="H7" s="108">
        <v>2</v>
      </c>
      <c r="I7" s="108">
        <v>3</v>
      </c>
      <c r="J7" s="264" t="s">
        <v>451</v>
      </c>
      <c r="K7" s="260">
        <v>4</v>
      </c>
      <c r="L7" s="260">
        <v>5</v>
      </c>
      <c r="M7" s="260">
        <v>6</v>
      </c>
      <c r="N7" s="467"/>
      <c r="O7" s="467"/>
    </row>
    <row r="8" spans="1:16" s="95" customFormat="1" ht="45.75" customHeight="1" x14ac:dyDescent="0.2">
      <c r="A8" s="109">
        <v>1</v>
      </c>
      <c r="B8" s="110" t="s">
        <v>545</v>
      </c>
      <c r="C8" s="310">
        <v>205</v>
      </c>
      <c r="D8" s="311">
        <v>31517</v>
      </c>
      <c r="E8" s="312" t="s">
        <v>739</v>
      </c>
      <c r="F8" s="312" t="s">
        <v>740</v>
      </c>
      <c r="G8" s="313">
        <v>582</v>
      </c>
      <c r="H8" s="313">
        <v>598</v>
      </c>
      <c r="I8" s="313">
        <v>570</v>
      </c>
      <c r="J8" s="314">
        <f>IF(COUNT(G8:I8)=0,"",MAX(G8:I8))</f>
        <v>598</v>
      </c>
      <c r="K8" s="313">
        <v>550</v>
      </c>
      <c r="L8" s="313">
        <v>564</v>
      </c>
      <c r="M8" s="313">
        <v>562</v>
      </c>
      <c r="N8" s="314">
        <f>MAX(G8:M8)</f>
        <v>598</v>
      </c>
      <c r="O8" s="113"/>
    </row>
    <row r="9" spans="1:16" s="95" customFormat="1" ht="45.75" customHeight="1" x14ac:dyDescent="0.2">
      <c r="A9" s="109">
        <v>2</v>
      </c>
      <c r="B9" s="110" t="s">
        <v>546</v>
      </c>
      <c r="C9" s="310">
        <v>194</v>
      </c>
      <c r="D9" s="311">
        <v>35552</v>
      </c>
      <c r="E9" s="312" t="s">
        <v>745</v>
      </c>
      <c r="F9" s="312" t="s">
        <v>746</v>
      </c>
      <c r="G9" s="313">
        <v>522</v>
      </c>
      <c r="H9" s="313">
        <v>528</v>
      </c>
      <c r="I9" s="313">
        <v>535</v>
      </c>
      <c r="J9" s="314">
        <f>IF(COUNT(G9:I9)=0,"",MAX(G9:I9))</f>
        <v>535</v>
      </c>
      <c r="K9" s="313">
        <v>503</v>
      </c>
      <c r="L9" s="313">
        <v>487</v>
      </c>
      <c r="M9" s="313">
        <v>550</v>
      </c>
      <c r="N9" s="314">
        <f>MAX(G9:M9)</f>
        <v>550</v>
      </c>
      <c r="O9" s="113"/>
    </row>
    <row r="10" spans="1:16" s="95" customFormat="1" ht="45.75" customHeight="1" x14ac:dyDescent="0.2">
      <c r="A10" s="109">
        <v>3</v>
      </c>
      <c r="B10" s="110" t="s">
        <v>547</v>
      </c>
      <c r="C10" s="310">
        <v>169</v>
      </c>
      <c r="D10" s="311">
        <v>36598</v>
      </c>
      <c r="E10" s="312" t="s">
        <v>808</v>
      </c>
      <c r="F10" s="312" t="s">
        <v>809</v>
      </c>
      <c r="G10" s="313">
        <v>487</v>
      </c>
      <c r="H10" s="313">
        <v>437</v>
      </c>
      <c r="I10" s="313">
        <v>444</v>
      </c>
      <c r="J10" s="314">
        <f>IF(COUNT(G10:I10)=0,"",MAX(G10:I10))</f>
        <v>487</v>
      </c>
      <c r="K10" s="313" t="s">
        <v>816</v>
      </c>
      <c r="L10" s="313">
        <v>377</v>
      </c>
      <c r="M10" s="313">
        <v>466</v>
      </c>
      <c r="N10" s="314">
        <f>MAX(G10:M10)</f>
        <v>487</v>
      </c>
      <c r="O10" s="113"/>
    </row>
    <row r="11" spans="1:16" s="95" customFormat="1" ht="45.75" customHeight="1" x14ac:dyDescent="0.2">
      <c r="A11" s="109">
        <v>4</v>
      </c>
      <c r="B11" s="110" t="s">
        <v>548</v>
      </c>
      <c r="C11" s="296">
        <v>153</v>
      </c>
      <c r="D11" s="112">
        <v>35466</v>
      </c>
      <c r="E11" s="221" t="s">
        <v>747</v>
      </c>
      <c r="F11" s="221" t="s">
        <v>748</v>
      </c>
      <c r="G11" s="204">
        <v>447</v>
      </c>
      <c r="H11" s="204">
        <v>467</v>
      </c>
      <c r="I11" s="204">
        <v>466</v>
      </c>
      <c r="J11" s="268">
        <f>IF(COUNT(G11:I11)=0,"",MAX(G11:I11))</f>
        <v>467</v>
      </c>
      <c r="K11" s="269">
        <v>465</v>
      </c>
      <c r="L11" s="269" t="s">
        <v>819</v>
      </c>
      <c r="M11" s="269">
        <v>486</v>
      </c>
      <c r="N11" s="268">
        <f>MAX(G11:M11)</f>
        <v>486</v>
      </c>
      <c r="O11" s="113"/>
    </row>
    <row r="12" spans="1:16" s="95" customFormat="1" ht="45.75" customHeight="1" x14ac:dyDescent="0.2">
      <c r="A12" s="109">
        <v>5</v>
      </c>
      <c r="B12" s="110" t="s">
        <v>549</v>
      </c>
      <c r="C12" s="296">
        <v>200</v>
      </c>
      <c r="D12" s="112">
        <v>33762</v>
      </c>
      <c r="E12" s="221" t="s">
        <v>807</v>
      </c>
      <c r="F12" s="221" t="s">
        <v>800</v>
      </c>
      <c r="G12" s="204">
        <v>455</v>
      </c>
      <c r="H12" s="204">
        <v>445</v>
      </c>
      <c r="I12" s="204" t="s">
        <v>819</v>
      </c>
      <c r="J12" s="268">
        <v>455</v>
      </c>
      <c r="K12" s="269">
        <v>404</v>
      </c>
      <c r="L12" s="269">
        <v>471</v>
      </c>
      <c r="M12" s="269">
        <v>477</v>
      </c>
      <c r="N12" s="268">
        <v>477</v>
      </c>
      <c r="O12" s="113"/>
      <c r="P12" s="96"/>
    </row>
    <row r="13" spans="1:16" s="95" customFormat="1" ht="45.75" customHeight="1" x14ac:dyDescent="0.2">
      <c r="A13" s="109">
        <v>6</v>
      </c>
      <c r="B13" s="110" t="s">
        <v>550</v>
      </c>
      <c r="C13" s="296">
        <v>167</v>
      </c>
      <c r="D13" s="112">
        <v>27777</v>
      </c>
      <c r="E13" s="221" t="s">
        <v>810</v>
      </c>
      <c r="F13" s="221" t="s">
        <v>738</v>
      </c>
      <c r="G13" s="204">
        <v>475</v>
      </c>
      <c r="H13" s="204" t="s">
        <v>819</v>
      </c>
      <c r="I13" s="204">
        <v>477</v>
      </c>
      <c r="J13" s="268">
        <f>IF(COUNT(G13:I13)=0,"",MAX(G13:I13))</f>
        <v>477</v>
      </c>
      <c r="K13" s="269" t="s">
        <v>816</v>
      </c>
      <c r="L13" s="269" t="s">
        <v>816</v>
      </c>
      <c r="M13" s="269" t="s">
        <v>816</v>
      </c>
      <c r="N13" s="268">
        <f>MAX(G13:M13)</f>
        <v>477</v>
      </c>
      <c r="O13" s="113"/>
    </row>
    <row r="14" spans="1:16" s="95" customFormat="1" ht="45.75" customHeight="1" x14ac:dyDescent="0.2">
      <c r="A14" s="109">
        <v>7</v>
      </c>
      <c r="B14" s="110" t="s">
        <v>551</v>
      </c>
      <c r="C14" s="296">
        <v>172</v>
      </c>
      <c r="D14" s="112">
        <v>34973</v>
      </c>
      <c r="E14" s="221" t="s">
        <v>773</v>
      </c>
      <c r="F14" s="221" t="s">
        <v>774</v>
      </c>
      <c r="G14" s="204">
        <v>436</v>
      </c>
      <c r="H14" s="204">
        <v>434</v>
      </c>
      <c r="I14" s="204">
        <v>441</v>
      </c>
      <c r="J14" s="268">
        <f>IF(COUNT(G14:I14)=0,"",MAX(G14:I14))</f>
        <v>441</v>
      </c>
      <c r="K14" s="269">
        <v>423</v>
      </c>
      <c r="L14" s="269">
        <v>412</v>
      </c>
      <c r="M14" s="269">
        <v>438</v>
      </c>
      <c r="N14" s="268">
        <f>MAX(G14:M14)</f>
        <v>441</v>
      </c>
      <c r="O14" s="113"/>
    </row>
    <row r="15" spans="1:16" s="95" customFormat="1" ht="45.75" customHeight="1" x14ac:dyDescent="0.2">
      <c r="A15" s="109">
        <v>10</v>
      </c>
      <c r="B15" s="110" t="s">
        <v>552</v>
      </c>
      <c r="C15" s="296">
        <v>246</v>
      </c>
      <c r="D15" s="112">
        <v>32899</v>
      </c>
      <c r="E15" s="221" t="s">
        <v>749</v>
      </c>
      <c r="F15" s="221" t="s">
        <v>815</v>
      </c>
      <c r="G15" s="204">
        <v>384</v>
      </c>
      <c r="H15" s="204" t="s">
        <v>819</v>
      </c>
      <c r="I15" s="204">
        <v>369</v>
      </c>
      <c r="J15" s="268">
        <f>IF(COUNT(G15:I15)=0,"",MAX(G15:I15))</f>
        <v>384</v>
      </c>
      <c r="K15" s="269">
        <v>357</v>
      </c>
      <c r="L15" s="269">
        <v>382</v>
      </c>
      <c r="M15" s="269">
        <v>370</v>
      </c>
      <c r="N15" s="268">
        <f>MAX(G15:M15)</f>
        <v>384</v>
      </c>
      <c r="O15" s="113"/>
    </row>
    <row r="16" spans="1:16" s="95" customFormat="1" ht="45.75" customHeight="1" x14ac:dyDescent="0.2">
      <c r="A16" s="109">
        <v>11</v>
      </c>
      <c r="B16" s="110" t="s">
        <v>553</v>
      </c>
      <c r="C16" s="296">
        <v>182</v>
      </c>
      <c r="D16" s="112">
        <v>36872</v>
      </c>
      <c r="E16" s="221" t="s">
        <v>778</v>
      </c>
      <c r="F16" s="221" t="s">
        <v>744</v>
      </c>
      <c r="G16" s="204" t="s">
        <v>819</v>
      </c>
      <c r="H16" s="204">
        <v>326</v>
      </c>
      <c r="I16" s="204">
        <v>301</v>
      </c>
      <c r="J16" s="268">
        <f>IF(COUNT(G16:I16)=0,"",MAX(G16:I16))</f>
        <v>326</v>
      </c>
      <c r="K16" s="269"/>
      <c r="L16" s="269"/>
      <c r="M16" s="269"/>
      <c r="N16" s="268">
        <f>MAX(G16:M16)</f>
        <v>326</v>
      </c>
      <c r="O16" s="113"/>
    </row>
    <row r="17" spans="1:16" s="95" customFormat="1" ht="45.75" customHeight="1" x14ac:dyDescent="0.2">
      <c r="A17" s="109"/>
      <c r="B17" s="110"/>
      <c r="C17" s="111"/>
      <c r="D17" s="112"/>
      <c r="E17" s="221"/>
      <c r="F17" s="221"/>
      <c r="G17" s="204"/>
      <c r="H17" s="204"/>
      <c r="I17" s="204"/>
      <c r="J17" s="268" t="str">
        <f t="shared" ref="J17:J45" si="0">IF(COUNT(G17:I17)=0,"",MAX(G17:I17))</f>
        <v/>
      </c>
      <c r="K17" s="269"/>
      <c r="L17" s="269"/>
      <c r="M17" s="269"/>
      <c r="N17" s="268">
        <f t="shared" ref="N17:N45" si="1">MAX(G17:M17)</f>
        <v>0</v>
      </c>
      <c r="O17" s="113"/>
      <c r="P17" s="96"/>
    </row>
    <row r="18" spans="1:16" s="95" customFormat="1" ht="45.75" customHeight="1" x14ac:dyDescent="0.2">
      <c r="A18" s="109"/>
      <c r="B18" s="110"/>
      <c r="C18" s="111"/>
      <c r="D18" s="112"/>
      <c r="E18" s="221"/>
      <c r="F18" s="221"/>
      <c r="G18" s="204"/>
      <c r="H18" s="204"/>
      <c r="I18" s="204"/>
      <c r="J18" s="268" t="str">
        <f t="shared" si="0"/>
        <v/>
      </c>
      <c r="K18" s="269"/>
      <c r="L18" s="269"/>
      <c r="M18" s="269"/>
      <c r="N18" s="268">
        <f t="shared" si="1"/>
        <v>0</v>
      </c>
      <c r="O18" s="113"/>
    </row>
    <row r="19" spans="1:16" s="95" customFormat="1" ht="45.75" customHeight="1" x14ac:dyDescent="0.2">
      <c r="A19" s="109"/>
      <c r="B19" s="110"/>
      <c r="C19" s="111"/>
      <c r="D19" s="112"/>
      <c r="E19" s="221"/>
      <c r="F19" s="221"/>
      <c r="G19" s="204"/>
      <c r="H19" s="204"/>
      <c r="I19" s="204"/>
      <c r="J19" s="268" t="str">
        <f t="shared" si="0"/>
        <v/>
      </c>
      <c r="K19" s="269"/>
      <c r="L19" s="269"/>
      <c r="M19" s="269"/>
      <c r="N19" s="268">
        <f t="shared" si="1"/>
        <v>0</v>
      </c>
      <c r="O19" s="113"/>
    </row>
    <row r="20" spans="1:16" s="95" customFormat="1" ht="45.75" customHeight="1" x14ac:dyDescent="0.2">
      <c r="A20" s="109"/>
      <c r="B20" s="110"/>
      <c r="C20" s="111"/>
      <c r="D20" s="112"/>
      <c r="E20" s="221"/>
      <c r="F20" s="221"/>
      <c r="G20" s="204"/>
      <c r="H20" s="204"/>
      <c r="I20" s="204"/>
      <c r="J20" s="268" t="str">
        <f t="shared" si="0"/>
        <v/>
      </c>
      <c r="K20" s="269"/>
      <c r="L20" s="269"/>
      <c r="M20" s="269"/>
      <c r="N20" s="268">
        <f t="shared" si="1"/>
        <v>0</v>
      </c>
      <c r="O20" s="113"/>
    </row>
    <row r="21" spans="1:16" s="95" customFormat="1" ht="24" hidden="1" customHeight="1" x14ac:dyDescent="0.2">
      <c r="A21" s="109"/>
      <c r="B21" s="110"/>
      <c r="C21" s="111"/>
      <c r="D21" s="112"/>
      <c r="E21" s="221"/>
      <c r="F21" s="221"/>
      <c r="G21" s="204"/>
      <c r="H21" s="204"/>
      <c r="I21" s="204"/>
      <c r="J21" s="268" t="str">
        <f t="shared" si="0"/>
        <v/>
      </c>
      <c r="K21" s="269"/>
      <c r="L21" s="269"/>
      <c r="M21" s="269"/>
      <c r="N21" s="268">
        <f t="shared" si="1"/>
        <v>0</v>
      </c>
      <c r="O21" s="113"/>
    </row>
    <row r="22" spans="1:16" s="95" customFormat="1" ht="24" hidden="1" customHeight="1" x14ac:dyDescent="0.2">
      <c r="A22" s="109"/>
      <c r="B22" s="110"/>
      <c r="C22" s="111"/>
      <c r="D22" s="112"/>
      <c r="E22" s="221"/>
      <c r="F22" s="221"/>
      <c r="G22" s="204"/>
      <c r="H22" s="204"/>
      <c r="I22" s="204"/>
      <c r="J22" s="268" t="str">
        <f t="shared" si="0"/>
        <v/>
      </c>
      <c r="K22" s="269"/>
      <c r="L22" s="269"/>
      <c r="M22" s="269"/>
      <c r="N22" s="268">
        <f t="shared" si="1"/>
        <v>0</v>
      </c>
      <c r="O22" s="113"/>
    </row>
    <row r="23" spans="1:16" s="95" customFormat="1" ht="24" hidden="1" customHeight="1" x14ac:dyDescent="0.2">
      <c r="A23" s="109"/>
      <c r="B23" s="110"/>
      <c r="C23" s="111"/>
      <c r="D23" s="112"/>
      <c r="E23" s="221"/>
      <c r="F23" s="221"/>
      <c r="G23" s="204"/>
      <c r="H23" s="204"/>
      <c r="I23" s="204"/>
      <c r="J23" s="268" t="str">
        <f t="shared" si="0"/>
        <v/>
      </c>
      <c r="K23" s="269"/>
      <c r="L23" s="269"/>
      <c r="M23" s="269"/>
      <c r="N23" s="268">
        <f t="shared" si="1"/>
        <v>0</v>
      </c>
      <c r="O23" s="113"/>
    </row>
    <row r="24" spans="1:16" s="95" customFormat="1" ht="24" hidden="1" customHeight="1" x14ac:dyDescent="0.2">
      <c r="A24" s="109"/>
      <c r="B24" s="110"/>
      <c r="C24" s="111"/>
      <c r="D24" s="112"/>
      <c r="E24" s="221"/>
      <c r="F24" s="221"/>
      <c r="G24" s="204"/>
      <c r="H24" s="204"/>
      <c r="I24" s="204"/>
      <c r="J24" s="268" t="str">
        <f t="shared" si="0"/>
        <v/>
      </c>
      <c r="K24" s="269"/>
      <c r="L24" s="269"/>
      <c r="M24" s="269"/>
      <c r="N24" s="268">
        <f t="shared" si="1"/>
        <v>0</v>
      </c>
      <c r="O24" s="113"/>
      <c r="P24" s="96"/>
    </row>
    <row r="25" spans="1:16" s="95" customFormat="1" ht="24" hidden="1" customHeight="1" x14ac:dyDescent="0.2">
      <c r="A25" s="109"/>
      <c r="B25" s="110"/>
      <c r="C25" s="111"/>
      <c r="D25" s="112"/>
      <c r="E25" s="221"/>
      <c r="F25" s="221"/>
      <c r="G25" s="204"/>
      <c r="H25" s="204"/>
      <c r="I25" s="204"/>
      <c r="J25" s="268" t="str">
        <f t="shared" si="0"/>
        <v/>
      </c>
      <c r="K25" s="269"/>
      <c r="L25" s="269"/>
      <c r="M25" s="269"/>
      <c r="N25" s="268">
        <f t="shared" si="1"/>
        <v>0</v>
      </c>
      <c r="O25" s="113"/>
    </row>
    <row r="26" spans="1:16" s="95" customFormat="1" ht="24" hidden="1" customHeight="1" x14ac:dyDescent="0.2">
      <c r="A26" s="109"/>
      <c r="B26" s="110"/>
      <c r="C26" s="111"/>
      <c r="D26" s="112"/>
      <c r="E26" s="221"/>
      <c r="F26" s="221"/>
      <c r="G26" s="204"/>
      <c r="H26" s="204"/>
      <c r="I26" s="204"/>
      <c r="J26" s="268" t="str">
        <f t="shared" si="0"/>
        <v/>
      </c>
      <c r="K26" s="269"/>
      <c r="L26" s="269"/>
      <c r="M26" s="269"/>
      <c r="N26" s="268">
        <f t="shared" si="1"/>
        <v>0</v>
      </c>
      <c r="O26" s="113"/>
    </row>
    <row r="27" spans="1:16" s="95" customFormat="1" ht="24" hidden="1" customHeight="1" x14ac:dyDescent="0.2">
      <c r="A27" s="109"/>
      <c r="B27" s="110"/>
      <c r="C27" s="111"/>
      <c r="D27" s="112"/>
      <c r="E27" s="221"/>
      <c r="F27" s="221"/>
      <c r="G27" s="204"/>
      <c r="H27" s="204"/>
      <c r="I27" s="204"/>
      <c r="J27" s="268" t="str">
        <f t="shared" si="0"/>
        <v/>
      </c>
      <c r="K27" s="269"/>
      <c r="L27" s="269"/>
      <c r="M27" s="269"/>
      <c r="N27" s="268">
        <f t="shared" si="1"/>
        <v>0</v>
      </c>
      <c r="O27" s="113"/>
    </row>
    <row r="28" spans="1:16" s="95" customFormat="1" ht="24" hidden="1" customHeight="1" x14ac:dyDescent="0.2">
      <c r="A28" s="109"/>
      <c r="B28" s="110"/>
      <c r="C28" s="111"/>
      <c r="D28" s="112"/>
      <c r="E28" s="221"/>
      <c r="F28" s="221"/>
      <c r="G28" s="204"/>
      <c r="H28" s="204"/>
      <c r="I28" s="204"/>
      <c r="J28" s="268" t="str">
        <f t="shared" si="0"/>
        <v/>
      </c>
      <c r="K28" s="269"/>
      <c r="L28" s="269"/>
      <c r="M28" s="269"/>
      <c r="N28" s="268">
        <f t="shared" si="1"/>
        <v>0</v>
      </c>
      <c r="O28" s="113"/>
    </row>
    <row r="29" spans="1:16" s="95" customFormat="1" ht="24" hidden="1" customHeight="1" x14ac:dyDescent="0.2">
      <c r="A29" s="109"/>
      <c r="B29" s="110"/>
      <c r="C29" s="111"/>
      <c r="D29" s="112"/>
      <c r="E29" s="221"/>
      <c r="F29" s="221"/>
      <c r="G29" s="204"/>
      <c r="H29" s="204"/>
      <c r="I29" s="204"/>
      <c r="J29" s="268" t="str">
        <f t="shared" si="0"/>
        <v/>
      </c>
      <c r="K29" s="269"/>
      <c r="L29" s="269"/>
      <c r="M29" s="269"/>
      <c r="N29" s="268">
        <f t="shared" si="1"/>
        <v>0</v>
      </c>
      <c r="O29" s="113"/>
    </row>
    <row r="30" spans="1:16" s="95" customFormat="1" ht="24" hidden="1" customHeight="1" x14ac:dyDescent="0.2">
      <c r="A30" s="109"/>
      <c r="B30" s="110"/>
      <c r="C30" s="111"/>
      <c r="D30" s="112"/>
      <c r="E30" s="221"/>
      <c r="F30" s="221"/>
      <c r="G30" s="204"/>
      <c r="H30" s="204"/>
      <c r="I30" s="204"/>
      <c r="J30" s="268" t="str">
        <f t="shared" si="0"/>
        <v/>
      </c>
      <c r="K30" s="269"/>
      <c r="L30" s="269"/>
      <c r="M30" s="269"/>
      <c r="N30" s="268">
        <f t="shared" si="1"/>
        <v>0</v>
      </c>
      <c r="O30" s="113"/>
    </row>
    <row r="31" spans="1:16" s="95" customFormat="1" ht="24" hidden="1" customHeight="1" x14ac:dyDescent="0.2">
      <c r="A31" s="109"/>
      <c r="B31" s="110"/>
      <c r="C31" s="111"/>
      <c r="D31" s="112"/>
      <c r="E31" s="221"/>
      <c r="F31" s="221"/>
      <c r="G31" s="204"/>
      <c r="H31" s="204"/>
      <c r="I31" s="204"/>
      <c r="J31" s="268" t="str">
        <f t="shared" si="0"/>
        <v/>
      </c>
      <c r="K31" s="269"/>
      <c r="L31" s="269"/>
      <c r="M31" s="269"/>
      <c r="N31" s="268">
        <f t="shared" si="1"/>
        <v>0</v>
      </c>
      <c r="O31" s="113"/>
      <c r="P31" s="96"/>
    </row>
    <row r="32" spans="1:16" s="95" customFormat="1" ht="24" hidden="1" customHeight="1" x14ac:dyDescent="0.2">
      <c r="A32" s="109"/>
      <c r="B32" s="110"/>
      <c r="C32" s="111"/>
      <c r="D32" s="112"/>
      <c r="E32" s="221"/>
      <c r="F32" s="221"/>
      <c r="G32" s="204"/>
      <c r="H32" s="204"/>
      <c r="I32" s="204"/>
      <c r="J32" s="268" t="str">
        <f t="shared" si="0"/>
        <v/>
      </c>
      <c r="K32" s="269"/>
      <c r="L32" s="269"/>
      <c r="M32" s="269"/>
      <c r="N32" s="268">
        <f t="shared" si="1"/>
        <v>0</v>
      </c>
      <c r="O32" s="113"/>
    </row>
    <row r="33" spans="1:16" s="95" customFormat="1" ht="24" hidden="1" customHeight="1" x14ac:dyDescent="0.2">
      <c r="A33" s="109"/>
      <c r="B33" s="110"/>
      <c r="C33" s="111"/>
      <c r="D33" s="112"/>
      <c r="E33" s="221"/>
      <c r="F33" s="221"/>
      <c r="G33" s="204"/>
      <c r="H33" s="204"/>
      <c r="I33" s="204"/>
      <c r="J33" s="268" t="str">
        <f t="shared" si="0"/>
        <v/>
      </c>
      <c r="K33" s="269"/>
      <c r="L33" s="269"/>
      <c r="M33" s="269"/>
      <c r="N33" s="268">
        <f t="shared" si="1"/>
        <v>0</v>
      </c>
      <c r="O33" s="113"/>
    </row>
    <row r="34" spans="1:16" s="95" customFormat="1" ht="24" hidden="1" customHeight="1" x14ac:dyDescent="0.2">
      <c r="A34" s="109"/>
      <c r="B34" s="110"/>
      <c r="C34" s="111"/>
      <c r="D34" s="112"/>
      <c r="E34" s="221"/>
      <c r="F34" s="221"/>
      <c r="G34" s="204"/>
      <c r="H34" s="204"/>
      <c r="I34" s="204"/>
      <c r="J34" s="268" t="str">
        <f t="shared" si="0"/>
        <v/>
      </c>
      <c r="K34" s="269"/>
      <c r="L34" s="269"/>
      <c r="M34" s="269"/>
      <c r="N34" s="268">
        <f t="shared" si="1"/>
        <v>0</v>
      </c>
      <c r="O34" s="113"/>
    </row>
    <row r="35" spans="1:16" s="95" customFormat="1" ht="24" hidden="1" customHeight="1" x14ac:dyDescent="0.2">
      <c r="A35" s="109"/>
      <c r="B35" s="110"/>
      <c r="C35" s="111"/>
      <c r="D35" s="112"/>
      <c r="E35" s="221"/>
      <c r="F35" s="221"/>
      <c r="G35" s="204"/>
      <c r="H35" s="204"/>
      <c r="I35" s="204"/>
      <c r="J35" s="268" t="str">
        <f t="shared" si="0"/>
        <v/>
      </c>
      <c r="K35" s="269"/>
      <c r="L35" s="269"/>
      <c r="M35" s="269"/>
      <c r="N35" s="268">
        <f t="shared" si="1"/>
        <v>0</v>
      </c>
      <c r="O35" s="113"/>
    </row>
    <row r="36" spans="1:16" s="95" customFormat="1" ht="24" hidden="1" customHeight="1" x14ac:dyDescent="0.2">
      <c r="A36" s="109"/>
      <c r="B36" s="110"/>
      <c r="C36" s="111"/>
      <c r="D36" s="112"/>
      <c r="E36" s="221"/>
      <c r="F36" s="221"/>
      <c r="G36" s="204"/>
      <c r="H36" s="204"/>
      <c r="I36" s="204"/>
      <c r="J36" s="268" t="str">
        <f t="shared" si="0"/>
        <v/>
      </c>
      <c r="K36" s="269"/>
      <c r="L36" s="269"/>
      <c r="M36" s="269"/>
      <c r="N36" s="268">
        <f t="shared" si="1"/>
        <v>0</v>
      </c>
      <c r="O36" s="113"/>
    </row>
    <row r="37" spans="1:16" s="95" customFormat="1" ht="24" hidden="1" customHeight="1" x14ac:dyDescent="0.2">
      <c r="A37" s="109"/>
      <c r="B37" s="110"/>
      <c r="C37" s="111"/>
      <c r="D37" s="112"/>
      <c r="E37" s="221"/>
      <c r="F37" s="221"/>
      <c r="G37" s="204"/>
      <c r="H37" s="204"/>
      <c r="I37" s="204"/>
      <c r="J37" s="268" t="str">
        <f t="shared" si="0"/>
        <v/>
      </c>
      <c r="K37" s="269"/>
      <c r="L37" s="269"/>
      <c r="M37" s="269"/>
      <c r="N37" s="268">
        <f t="shared" si="1"/>
        <v>0</v>
      </c>
      <c r="O37" s="113"/>
    </row>
    <row r="38" spans="1:16" s="95" customFormat="1" ht="24" hidden="1" customHeight="1" x14ac:dyDescent="0.2">
      <c r="A38" s="109"/>
      <c r="B38" s="110"/>
      <c r="C38" s="111"/>
      <c r="D38" s="112" t="str">
        <f>IF(ISERROR(VLOOKUP(B38,'KAYIT LİSTESİ'!$B$4:$I$916,4,0)),"",(VLOOKUP(B38,'KAYIT LİSTESİ'!$B$4:$I$916,4,0)))</f>
        <v/>
      </c>
      <c r="E38" s="221" t="str">
        <f>IF(ISERROR(VLOOKUP(B38,'KAYIT LİSTESİ'!$B$4:$I$916,5,0)),"",(VLOOKUP(B38,'KAYIT LİSTESİ'!$B$4:$I$916,5,0)))</f>
        <v/>
      </c>
      <c r="F38" s="221" t="str">
        <f>IF(ISERROR(VLOOKUP(B38,'KAYIT LİSTESİ'!$B$4:$I$916,6,0)),"",(VLOOKUP(B38,'KAYIT LİSTESİ'!$B$4:$I$916,6,0)))</f>
        <v/>
      </c>
      <c r="G38" s="204"/>
      <c r="H38" s="204"/>
      <c r="I38" s="204"/>
      <c r="J38" s="268" t="str">
        <f t="shared" si="0"/>
        <v/>
      </c>
      <c r="K38" s="269"/>
      <c r="L38" s="269"/>
      <c r="M38" s="269"/>
      <c r="N38" s="268">
        <f t="shared" si="1"/>
        <v>0</v>
      </c>
      <c r="O38" s="113"/>
    </row>
    <row r="39" spans="1:16" s="95" customFormat="1" ht="24" hidden="1" customHeight="1" x14ac:dyDescent="0.2">
      <c r="A39" s="109"/>
      <c r="B39" s="110"/>
      <c r="C39" s="111"/>
      <c r="D39" s="112" t="str">
        <f>IF(ISERROR(VLOOKUP(B39,'KAYIT LİSTESİ'!$B$4:$I$916,4,0)),"",(VLOOKUP(B39,'KAYIT LİSTESİ'!$B$4:$I$916,4,0)))</f>
        <v/>
      </c>
      <c r="E39" s="221" t="str">
        <f>IF(ISERROR(VLOOKUP(B39,'KAYIT LİSTESİ'!$B$4:$I$916,5,0)),"",(VLOOKUP(B39,'KAYIT LİSTESİ'!$B$4:$I$916,5,0)))</f>
        <v/>
      </c>
      <c r="F39" s="221" t="str">
        <f>IF(ISERROR(VLOOKUP(B39,'KAYIT LİSTESİ'!$B$4:$I$916,6,0)),"",(VLOOKUP(B39,'KAYIT LİSTESİ'!$B$4:$I$916,6,0)))</f>
        <v/>
      </c>
      <c r="G39" s="204"/>
      <c r="H39" s="204"/>
      <c r="I39" s="204"/>
      <c r="J39" s="268" t="str">
        <f t="shared" si="0"/>
        <v/>
      </c>
      <c r="K39" s="269"/>
      <c r="L39" s="269"/>
      <c r="M39" s="269"/>
      <c r="N39" s="268">
        <f t="shared" si="1"/>
        <v>0</v>
      </c>
      <c r="O39" s="113"/>
    </row>
    <row r="40" spans="1:16" s="95" customFormat="1" ht="24" hidden="1" customHeight="1" x14ac:dyDescent="0.2">
      <c r="A40" s="109"/>
      <c r="B40" s="110"/>
      <c r="C40" s="111"/>
      <c r="D40" s="112" t="str">
        <f>IF(ISERROR(VLOOKUP(B40,'KAYIT LİSTESİ'!$B$4:$I$916,4,0)),"",(VLOOKUP(B40,'KAYIT LİSTESİ'!$B$4:$I$916,4,0)))</f>
        <v/>
      </c>
      <c r="E40" s="221" t="str">
        <f>IF(ISERROR(VLOOKUP(B40,'KAYIT LİSTESİ'!$B$4:$I$916,5,0)),"",(VLOOKUP(B40,'KAYIT LİSTESİ'!$B$4:$I$916,5,0)))</f>
        <v/>
      </c>
      <c r="F40" s="221" t="str">
        <f>IF(ISERROR(VLOOKUP(B40,'KAYIT LİSTESİ'!$B$4:$I$916,6,0)),"",(VLOOKUP(B40,'KAYIT LİSTESİ'!$B$4:$I$916,6,0)))</f>
        <v/>
      </c>
      <c r="G40" s="204"/>
      <c r="H40" s="204"/>
      <c r="I40" s="204"/>
      <c r="J40" s="268" t="str">
        <f t="shared" si="0"/>
        <v/>
      </c>
      <c r="K40" s="269"/>
      <c r="L40" s="269"/>
      <c r="M40" s="269"/>
      <c r="N40" s="268">
        <f t="shared" si="1"/>
        <v>0</v>
      </c>
      <c r="O40" s="113"/>
      <c r="P40" s="96"/>
    </row>
    <row r="41" spans="1:16" s="95" customFormat="1" ht="24" hidden="1" customHeight="1" x14ac:dyDescent="0.2">
      <c r="A41" s="109"/>
      <c r="B41" s="110"/>
      <c r="C41" s="111"/>
      <c r="D41" s="112" t="str">
        <f>IF(ISERROR(VLOOKUP(B41,'KAYIT LİSTESİ'!$B$4:$I$916,4,0)),"",(VLOOKUP(B41,'KAYIT LİSTESİ'!$B$4:$I$916,4,0)))</f>
        <v/>
      </c>
      <c r="E41" s="221" t="str">
        <f>IF(ISERROR(VLOOKUP(B41,'KAYIT LİSTESİ'!$B$4:$I$916,5,0)),"",(VLOOKUP(B41,'KAYIT LİSTESİ'!$B$4:$I$916,5,0)))</f>
        <v/>
      </c>
      <c r="F41" s="221" t="str">
        <f>IF(ISERROR(VLOOKUP(B41,'KAYIT LİSTESİ'!$B$4:$I$916,6,0)),"",(VLOOKUP(B41,'KAYIT LİSTESİ'!$B$4:$I$916,6,0)))</f>
        <v/>
      </c>
      <c r="G41" s="204"/>
      <c r="H41" s="204"/>
      <c r="I41" s="204"/>
      <c r="J41" s="268" t="str">
        <f t="shared" si="0"/>
        <v/>
      </c>
      <c r="K41" s="269"/>
      <c r="L41" s="269"/>
      <c r="M41" s="269"/>
      <c r="N41" s="268">
        <f t="shared" si="1"/>
        <v>0</v>
      </c>
      <c r="O41" s="113"/>
    </row>
    <row r="42" spans="1:16" s="95" customFormat="1" ht="24" hidden="1" customHeight="1" x14ac:dyDescent="0.2">
      <c r="A42" s="109"/>
      <c r="B42" s="110"/>
      <c r="C42" s="111"/>
      <c r="D42" s="112" t="str">
        <f>IF(ISERROR(VLOOKUP(B42,'KAYIT LİSTESİ'!$B$4:$I$916,4,0)),"",(VLOOKUP(B42,'KAYIT LİSTESİ'!$B$4:$I$916,4,0)))</f>
        <v/>
      </c>
      <c r="E42" s="221" t="str">
        <f>IF(ISERROR(VLOOKUP(B42,'KAYIT LİSTESİ'!$B$4:$I$916,5,0)),"",(VLOOKUP(B42,'KAYIT LİSTESİ'!$B$4:$I$916,5,0)))</f>
        <v/>
      </c>
      <c r="F42" s="221" t="str">
        <f>IF(ISERROR(VLOOKUP(B42,'KAYIT LİSTESİ'!$B$4:$I$916,6,0)),"",(VLOOKUP(B42,'KAYIT LİSTESİ'!$B$4:$I$916,6,0)))</f>
        <v/>
      </c>
      <c r="G42" s="204"/>
      <c r="H42" s="204"/>
      <c r="I42" s="204"/>
      <c r="J42" s="268" t="str">
        <f t="shared" si="0"/>
        <v/>
      </c>
      <c r="K42" s="269"/>
      <c r="L42" s="269"/>
      <c r="M42" s="269"/>
      <c r="N42" s="268">
        <f t="shared" si="1"/>
        <v>0</v>
      </c>
      <c r="O42" s="113"/>
    </row>
    <row r="43" spans="1:16" s="95" customFormat="1" ht="24" hidden="1" customHeight="1" x14ac:dyDescent="0.2">
      <c r="A43" s="109"/>
      <c r="B43" s="110"/>
      <c r="C43" s="111"/>
      <c r="D43" s="112" t="str">
        <f>IF(ISERROR(VLOOKUP(B43,'KAYIT LİSTESİ'!$B$4:$I$916,4,0)),"",(VLOOKUP(B43,'KAYIT LİSTESİ'!$B$4:$I$916,4,0)))</f>
        <v/>
      </c>
      <c r="E43" s="221" t="str">
        <f>IF(ISERROR(VLOOKUP(B43,'KAYIT LİSTESİ'!$B$4:$I$916,5,0)),"",(VLOOKUP(B43,'KAYIT LİSTESİ'!$B$4:$I$916,5,0)))</f>
        <v/>
      </c>
      <c r="F43" s="221" t="str">
        <f>IF(ISERROR(VLOOKUP(B43,'KAYIT LİSTESİ'!$B$4:$I$916,6,0)),"",(VLOOKUP(B43,'KAYIT LİSTESİ'!$B$4:$I$916,6,0)))</f>
        <v/>
      </c>
      <c r="G43" s="204"/>
      <c r="H43" s="204"/>
      <c r="I43" s="204"/>
      <c r="J43" s="268" t="str">
        <f t="shared" si="0"/>
        <v/>
      </c>
      <c r="K43" s="269"/>
      <c r="L43" s="269"/>
      <c r="M43" s="269"/>
      <c r="N43" s="268">
        <f t="shared" si="1"/>
        <v>0</v>
      </c>
      <c r="O43" s="113"/>
    </row>
    <row r="44" spans="1:16" s="95" customFormat="1" ht="24" hidden="1" customHeight="1" x14ac:dyDescent="0.2">
      <c r="A44" s="109">
        <v>39</v>
      </c>
      <c r="B44" s="110" t="s">
        <v>554</v>
      </c>
      <c r="C44" s="111" t="str">
        <f>IF(ISERROR(VLOOKUP(B44,'KAYIT LİSTESİ'!$B$4:$I$916,2,0)),"",(VLOOKUP(B44,'KAYIT LİSTESİ'!$B$4:$I$916,2,0)))</f>
        <v/>
      </c>
      <c r="D44" s="112" t="str">
        <f>IF(ISERROR(VLOOKUP(B44,'KAYIT LİSTESİ'!$B$4:$I$916,4,0)),"",(VLOOKUP(B44,'KAYIT LİSTESİ'!$B$4:$I$916,4,0)))</f>
        <v/>
      </c>
      <c r="E44" s="221" t="str">
        <f>IF(ISERROR(VLOOKUP(B44,'KAYIT LİSTESİ'!$B$4:$I$916,5,0)),"",(VLOOKUP(B44,'KAYIT LİSTESİ'!$B$4:$I$916,5,0)))</f>
        <v/>
      </c>
      <c r="F44" s="221" t="str">
        <f>IF(ISERROR(VLOOKUP(B44,'KAYIT LİSTESİ'!$B$4:$I$916,6,0)),"",(VLOOKUP(B44,'KAYIT LİSTESİ'!$B$4:$I$916,6,0)))</f>
        <v/>
      </c>
      <c r="G44" s="204"/>
      <c r="H44" s="204"/>
      <c r="I44" s="204"/>
      <c r="J44" s="268" t="str">
        <f t="shared" si="0"/>
        <v/>
      </c>
      <c r="K44" s="269"/>
      <c r="L44" s="269"/>
      <c r="M44" s="269"/>
      <c r="N44" s="268">
        <f t="shared" si="1"/>
        <v>0</v>
      </c>
      <c r="O44" s="113"/>
    </row>
    <row r="45" spans="1:16" s="95" customFormat="1" ht="24" hidden="1" customHeight="1" x14ac:dyDescent="0.2">
      <c r="A45" s="109">
        <v>40</v>
      </c>
      <c r="B45" s="110" t="s">
        <v>555</v>
      </c>
      <c r="C45" s="111" t="str">
        <f>IF(ISERROR(VLOOKUP(B45,'KAYIT LİSTESİ'!$B$4:$I$916,2,0)),"",(VLOOKUP(B45,'KAYIT LİSTESİ'!$B$4:$I$916,2,0)))</f>
        <v/>
      </c>
      <c r="D45" s="112" t="str">
        <f>IF(ISERROR(VLOOKUP(B45,'KAYIT LİSTESİ'!$B$4:$I$916,4,0)),"",(VLOOKUP(B45,'KAYIT LİSTESİ'!$B$4:$I$916,4,0)))</f>
        <v/>
      </c>
      <c r="E45" s="221" t="str">
        <f>IF(ISERROR(VLOOKUP(B45,'KAYIT LİSTESİ'!$B$4:$I$916,5,0)),"",(VLOOKUP(B45,'KAYIT LİSTESİ'!$B$4:$I$916,5,0)))</f>
        <v/>
      </c>
      <c r="F45" s="221" t="str">
        <f>IF(ISERROR(VLOOKUP(B45,'KAYIT LİSTESİ'!$B$4:$I$916,6,0)),"",(VLOOKUP(B45,'KAYIT LİSTESİ'!$B$4:$I$916,6,0)))</f>
        <v/>
      </c>
      <c r="G45" s="204"/>
      <c r="H45" s="204"/>
      <c r="I45" s="204"/>
      <c r="J45" s="268" t="str">
        <f t="shared" si="0"/>
        <v/>
      </c>
      <c r="K45" s="269"/>
      <c r="L45" s="269"/>
      <c r="M45" s="269"/>
      <c r="N45" s="268">
        <f t="shared" si="1"/>
        <v>0</v>
      </c>
      <c r="O45" s="113"/>
    </row>
    <row r="46" spans="1:16" s="99" customFormat="1" ht="9" customHeight="1" x14ac:dyDescent="0.2">
      <c r="A46" s="97"/>
      <c r="B46" s="97"/>
      <c r="C46" s="97"/>
      <c r="D46" s="98"/>
      <c r="E46" s="97"/>
      <c r="N46" s="100"/>
      <c r="O46" s="97"/>
    </row>
    <row r="47" spans="1:16" s="99" customFormat="1" ht="25.5" customHeight="1" x14ac:dyDescent="0.2">
      <c r="A47" s="432" t="s">
        <v>4</v>
      </c>
      <c r="B47" s="432"/>
      <c r="C47" s="432"/>
      <c r="D47" s="432"/>
      <c r="E47" s="101" t="s">
        <v>0</v>
      </c>
      <c r="F47" s="101" t="s">
        <v>1</v>
      </c>
      <c r="G47" s="433" t="s">
        <v>2</v>
      </c>
      <c r="H47" s="433"/>
      <c r="I47" s="433"/>
      <c r="J47" s="433"/>
      <c r="K47" s="433"/>
      <c r="L47" s="433"/>
      <c r="M47" s="433"/>
      <c r="N47" s="433" t="s">
        <v>3</v>
      </c>
      <c r="O47" s="433"/>
    </row>
  </sheetData>
  <autoFilter ref="B6:O7">
    <filterColumn colId="5" showButton="0"/>
    <filterColumn colId="6" showButton="0"/>
    <filterColumn colId="7" showButton="0"/>
    <filterColumn colId="8" showButton="0"/>
    <filterColumn colId="9" showButton="0"/>
    <filterColumn colId="10" showButton="0"/>
  </autoFilter>
  <sortState ref="C8:N16">
    <sortCondition descending="1" ref="N8:N16"/>
  </sortState>
  <mergeCells count="24">
    <mergeCell ref="A47:D47"/>
    <mergeCell ref="G47:M47"/>
    <mergeCell ref="N47:O47"/>
    <mergeCell ref="A6:A7"/>
    <mergeCell ref="B6:B7"/>
    <mergeCell ref="C6:C7"/>
    <mergeCell ref="D6:D7"/>
    <mergeCell ref="E6:E7"/>
    <mergeCell ref="F6:F7"/>
    <mergeCell ref="N5:O5"/>
    <mergeCell ref="G6:M6"/>
    <mergeCell ref="N6:N7"/>
    <mergeCell ref="O6:O7"/>
    <mergeCell ref="A1:O1"/>
    <mergeCell ref="A2:O2"/>
    <mergeCell ref="A3:C3"/>
    <mergeCell ref="D3:E3"/>
    <mergeCell ref="M3:O3"/>
    <mergeCell ref="A4:C4"/>
    <mergeCell ref="D4:E4"/>
    <mergeCell ref="H4:I4"/>
    <mergeCell ref="K4:L4"/>
    <mergeCell ref="F3:I3"/>
    <mergeCell ref="M4:O4"/>
  </mergeCells>
  <conditionalFormatting sqref="N8:N10 N12:N45">
    <cfRule type="cellIs" dxfId="4" priority="2" operator="equal">
      <formula>0</formula>
    </cfRule>
  </conditionalFormatting>
  <conditionalFormatting sqref="N11">
    <cfRule type="cellIs" dxfId="3"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45" orientation="portrait" r:id="rId1"/>
  <headerFooter alignWithMargins="0"/>
  <ignoredErrors>
    <ignoredError sqref="C44:F45 D3:D4 M5:O5 D38:F43"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37"/>
  <sheetViews>
    <sheetView view="pageBreakPreview" topLeftCell="A2" zoomScale="44" zoomScaleNormal="50" zoomScaleSheetLayoutView="44" workbookViewId="0">
      <selection activeCell="AJ11" sqref="AJ11"/>
    </sheetView>
  </sheetViews>
  <sheetFormatPr defaultColWidth="9.140625" defaultRowHeight="12.75" x14ac:dyDescent="0.2"/>
  <cols>
    <col min="1" max="1" width="9.85546875" style="29" customWidth="1"/>
    <col min="2" max="2" width="20" style="29" hidden="1" customWidth="1"/>
    <col min="3" max="3" width="18.85546875" style="29" customWidth="1"/>
    <col min="4" max="4" width="27.28515625" style="65" customWidth="1"/>
    <col min="5" max="5" width="56.7109375" style="29" customWidth="1"/>
    <col min="6" max="6" width="58.42578125" style="29" customWidth="1"/>
    <col min="7" max="36" width="6" style="62" customWidth="1"/>
    <col min="37" max="51" width="6" style="62" hidden="1" customWidth="1"/>
    <col min="52" max="60" width="6" style="62" customWidth="1"/>
    <col min="61" max="66" width="4.7109375" style="62" hidden="1" customWidth="1"/>
    <col min="67" max="67" width="18" style="66" customWidth="1"/>
    <col min="68" max="68" width="12.28515625" style="273" customWidth="1"/>
    <col min="69" max="16384" width="9.140625" style="62"/>
  </cols>
  <sheetData>
    <row r="1" spans="1:68" s="10" customFormat="1" ht="142.5" customHeight="1" x14ac:dyDescent="0.2">
      <c r="A1" s="487" t="str">
        <f>'YARIŞMA BİLGİLERİ'!A2:K2</f>
        <v>GÖRME ENGELLİLER SPOR FEDERASYONU                                                                                                                                                                              Türkiye Atletizm Federasyonu
BURSA  Atletizm İl Temsilciliği</v>
      </c>
      <c r="B1" s="487"/>
      <c r="C1" s="487"/>
      <c r="D1" s="487"/>
      <c r="E1" s="487"/>
      <c r="F1" s="487"/>
      <c r="G1" s="487"/>
      <c r="H1" s="487"/>
      <c r="I1" s="487"/>
      <c r="J1" s="487"/>
      <c r="K1" s="487"/>
      <c r="L1" s="487"/>
      <c r="M1" s="487"/>
      <c r="N1" s="487"/>
      <c r="O1" s="487"/>
      <c r="P1" s="487"/>
      <c r="Q1" s="487"/>
      <c r="R1" s="487"/>
      <c r="S1" s="487"/>
      <c r="T1" s="487"/>
      <c r="U1" s="487"/>
      <c r="V1" s="487"/>
      <c r="W1" s="487"/>
      <c r="X1" s="487"/>
      <c r="Y1" s="487"/>
      <c r="Z1" s="487"/>
      <c r="AA1" s="487"/>
      <c r="AB1" s="487"/>
      <c r="AC1" s="487"/>
      <c r="AD1" s="487"/>
      <c r="AE1" s="487"/>
      <c r="AF1" s="487"/>
      <c r="AG1" s="487"/>
      <c r="AH1" s="487"/>
      <c r="AI1" s="487"/>
      <c r="AJ1" s="487"/>
      <c r="AK1" s="487"/>
      <c r="AL1" s="487"/>
      <c r="AM1" s="487"/>
      <c r="AN1" s="487"/>
      <c r="AO1" s="487"/>
      <c r="AP1" s="487"/>
      <c r="AQ1" s="487"/>
      <c r="AR1" s="487"/>
      <c r="AS1" s="487"/>
      <c r="AT1" s="487"/>
      <c r="AU1" s="487"/>
      <c r="AV1" s="487"/>
      <c r="AW1" s="487"/>
      <c r="AX1" s="487"/>
      <c r="AY1" s="487"/>
      <c r="AZ1" s="487"/>
      <c r="BA1" s="487"/>
      <c r="BB1" s="487"/>
      <c r="BC1" s="487"/>
      <c r="BD1" s="487"/>
      <c r="BE1" s="487"/>
      <c r="BF1" s="487"/>
      <c r="BG1" s="487"/>
      <c r="BH1" s="487"/>
      <c r="BI1" s="487"/>
      <c r="BJ1" s="487"/>
      <c r="BK1" s="487"/>
      <c r="BL1" s="487"/>
      <c r="BM1" s="487"/>
      <c r="BN1" s="487"/>
      <c r="BO1" s="487"/>
      <c r="BP1" s="487"/>
    </row>
    <row r="2" spans="1:68" s="10" customFormat="1" ht="57" customHeight="1" x14ac:dyDescent="0.2">
      <c r="A2" s="488" t="str">
        <f>'100 m'!A2:P2</f>
        <v xml:space="preserve"> GÖRME ENGELLİLER TÜRKİYE ŞAMPİYONASI</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88"/>
      <c r="AO2" s="488"/>
      <c r="AP2" s="488"/>
      <c r="AQ2" s="488"/>
      <c r="AR2" s="488"/>
      <c r="AS2" s="488"/>
      <c r="AT2" s="488"/>
      <c r="AU2" s="488"/>
      <c r="AV2" s="488"/>
      <c r="AW2" s="488"/>
      <c r="AX2" s="488"/>
      <c r="AY2" s="488"/>
      <c r="AZ2" s="488"/>
      <c r="BA2" s="488"/>
      <c r="BB2" s="488"/>
      <c r="BC2" s="488"/>
      <c r="BD2" s="488"/>
      <c r="BE2" s="488"/>
      <c r="BF2" s="488"/>
      <c r="BG2" s="488"/>
      <c r="BH2" s="488"/>
      <c r="BI2" s="488"/>
      <c r="BJ2" s="488"/>
      <c r="BK2" s="488"/>
      <c r="BL2" s="488"/>
      <c r="BM2" s="488"/>
      <c r="BN2" s="488"/>
      <c r="BO2" s="488"/>
      <c r="BP2" s="488"/>
    </row>
    <row r="3" spans="1:68" s="77" customFormat="1" ht="69" customHeight="1" x14ac:dyDescent="0.2">
      <c r="A3" s="489" t="s">
        <v>279</v>
      </c>
      <c r="B3" s="489"/>
      <c r="C3" s="489"/>
      <c r="D3" s="489"/>
      <c r="E3" s="490" t="s">
        <v>240</v>
      </c>
      <c r="F3" s="490"/>
      <c r="G3" s="75"/>
      <c r="H3" s="75"/>
      <c r="I3" s="75"/>
      <c r="J3" s="75"/>
      <c r="K3" s="75"/>
      <c r="L3" s="75"/>
      <c r="M3" s="75"/>
      <c r="N3" s="492" t="str">
        <f>CİRİT!F3</f>
        <v>18+ YAŞ(2000 VE ÜZERİ DOĞUMLU ERKEK</v>
      </c>
      <c r="O3" s="492"/>
      <c r="P3" s="492"/>
      <c r="Q3" s="492"/>
      <c r="R3" s="492"/>
      <c r="S3" s="492"/>
      <c r="T3" s="492"/>
      <c r="U3" s="492"/>
      <c r="V3" s="492"/>
      <c r="W3" s="492"/>
      <c r="X3" s="492"/>
      <c r="Y3" s="492"/>
      <c r="Z3" s="492"/>
      <c r="AA3" s="492"/>
      <c r="AB3" s="492"/>
      <c r="AC3" s="492"/>
      <c r="AD3" s="492"/>
      <c r="AE3" s="492"/>
      <c r="AF3" s="492"/>
      <c r="AG3" s="492"/>
      <c r="AH3" s="492"/>
      <c r="AI3" s="492"/>
      <c r="AJ3" s="492"/>
      <c r="AK3" s="75"/>
      <c r="AL3" s="75"/>
      <c r="AM3" s="75"/>
      <c r="AN3" s="75"/>
      <c r="AO3" s="75"/>
      <c r="AP3" s="75"/>
      <c r="AQ3" s="75"/>
      <c r="AR3" s="76"/>
      <c r="AS3" s="76"/>
      <c r="AT3" s="76"/>
      <c r="AU3" s="76"/>
      <c r="AV3" s="76"/>
      <c r="AW3" s="457"/>
      <c r="AX3" s="457"/>
      <c r="AY3" s="457"/>
      <c r="AZ3" s="457"/>
      <c r="BA3" s="457"/>
      <c r="BB3" s="457"/>
      <c r="BC3" s="491" t="str">
        <f>CİRİT!K3</f>
        <v>18 YAŞ ÜZERİ</v>
      </c>
      <c r="BD3" s="491"/>
      <c r="BE3" s="491"/>
      <c r="BF3" s="491"/>
      <c r="BG3" s="491"/>
      <c r="BH3" s="491"/>
      <c r="BI3" s="491"/>
      <c r="BJ3" s="491"/>
      <c r="BK3" s="491"/>
      <c r="BL3" s="491"/>
      <c r="BM3" s="491"/>
      <c r="BN3" s="491"/>
      <c r="BO3" s="491"/>
      <c r="BP3" s="491"/>
    </row>
    <row r="4" spans="1:68" s="77" customFormat="1" ht="69" customHeight="1" x14ac:dyDescent="0.2">
      <c r="A4" s="501" t="s">
        <v>281</v>
      </c>
      <c r="B4" s="501"/>
      <c r="C4" s="501"/>
      <c r="D4" s="501"/>
      <c r="E4" s="502" t="str">
        <f>CİRİT!D4</f>
        <v>ERKEKLER ( B2 )</v>
      </c>
      <c r="F4" s="502"/>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505" t="s">
        <v>276</v>
      </c>
      <c r="AJ4" s="505"/>
      <c r="AK4" s="505"/>
      <c r="AL4" s="505"/>
      <c r="AM4" s="505"/>
      <c r="AN4" s="505"/>
      <c r="AO4" s="505"/>
      <c r="AP4" s="505"/>
      <c r="AQ4" s="505"/>
      <c r="AR4" s="505"/>
      <c r="AS4" s="505"/>
      <c r="AT4" s="505"/>
      <c r="AU4" s="505"/>
      <c r="AV4" s="505"/>
      <c r="AW4" s="505"/>
      <c r="AX4" s="505"/>
      <c r="AY4" s="505"/>
      <c r="AZ4" s="505"/>
      <c r="BA4" s="505"/>
      <c r="BB4" s="505"/>
      <c r="BC4" s="504" t="s">
        <v>729</v>
      </c>
      <c r="BD4" s="504"/>
      <c r="BE4" s="504"/>
      <c r="BF4" s="504"/>
      <c r="BG4" s="504"/>
      <c r="BH4" s="504"/>
      <c r="BI4" s="504"/>
      <c r="BJ4" s="504"/>
      <c r="BK4" s="504"/>
      <c r="BL4" s="504"/>
      <c r="BM4" s="504"/>
      <c r="BN4" s="504"/>
      <c r="BO4" s="504"/>
      <c r="BP4" s="271"/>
    </row>
    <row r="5" spans="1:68" s="10" customFormat="1" ht="30"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503">
        <v>42355.455562384261</v>
      </c>
      <c r="BP5" s="503"/>
    </row>
    <row r="6" spans="1:68" ht="22.5" customHeight="1" x14ac:dyDescent="0.2">
      <c r="A6" s="499" t="s">
        <v>6</v>
      </c>
      <c r="B6" s="495"/>
      <c r="C6" s="496" t="s">
        <v>248</v>
      </c>
      <c r="D6" s="496" t="s">
        <v>21</v>
      </c>
      <c r="E6" s="496" t="s">
        <v>7</v>
      </c>
      <c r="F6" s="496" t="s">
        <v>55</v>
      </c>
      <c r="G6" s="451" t="s">
        <v>22</v>
      </c>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98" t="s">
        <v>8</v>
      </c>
      <c r="BP6" s="493" t="s">
        <v>9</v>
      </c>
    </row>
    <row r="7" spans="1:68" ht="61.5" customHeight="1" x14ac:dyDescent="0.2">
      <c r="A7" s="500"/>
      <c r="B7" s="495"/>
      <c r="C7" s="497"/>
      <c r="D7" s="497"/>
      <c r="E7" s="497"/>
      <c r="F7" s="497"/>
      <c r="G7" s="494">
        <v>110</v>
      </c>
      <c r="H7" s="494"/>
      <c r="I7" s="494"/>
      <c r="J7" s="494">
        <v>115</v>
      </c>
      <c r="K7" s="494"/>
      <c r="L7" s="494"/>
      <c r="M7" s="494">
        <v>120</v>
      </c>
      <c r="N7" s="494"/>
      <c r="O7" s="494"/>
      <c r="P7" s="494">
        <v>125</v>
      </c>
      <c r="Q7" s="494"/>
      <c r="R7" s="494"/>
      <c r="S7" s="494">
        <v>130</v>
      </c>
      <c r="T7" s="494"/>
      <c r="U7" s="494"/>
      <c r="V7" s="494">
        <v>135</v>
      </c>
      <c r="W7" s="494"/>
      <c r="X7" s="494"/>
      <c r="Y7" s="494">
        <v>140</v>
      </c>
      <c r="Z7" s="494"/>
      <c r="AA7" s="494"/>
      <c r="AB7" s="494">
        <v>145</v>
      </c>
      <c r="AC7" s="494"/>
      <c r="AD7" s="494"/>
      <c r="AE7" s="494">
        <v>150</v>
      </c>
      <c r="AF7" s="494"/>
      <c r="AG7" s="494"/>
      <c r="AH7" s="494">
        <v>153</v>
      </c>
      <c r="AI7" s="494"/>
      <c r="AJ7" s="494"/>
      <c r="AK7" s="494"/>
      <c r="AL7" s="494"/>
      <c r="AM7" s="494"/>
      <c r="AN7" s="494"/>
      <c r="AO7" s="494"/>
      <c r="AP7" s="494"/>
      <c r="AQ7" s="494"/>
      <c r="AR7" s="494"/>
      <c r="AS7" s="494"/>
      <c r="AT7" s="494"/>
      <c r="AU7" s="494"/>
      <c r="AV7" s="494"/>
      <c r="AW7" s="494"/>
      <c r="AX7" s="494"/>
      <c r="AY7" s="494"/>
      <c r="AZ7" s="494">
        <v>156</v>
      </c>
      <c r="BA7" s="494"/>
      <c r="BB7" s="494"/>
      <c r="BC7" s="494">
        <v>159</v>
      </c>
      <c r="BD7" s="494"/>
      <c r="BE7" s="494"/>
      <c r="BF7" s="494">
        <v>162</v>
      </c>
      <c r="BG7" s="494"/>
      <c r="BH7" s="494"/>
      <c r="BI7" s="447"/>
      <c r="BJ7" s="447"/>
      <c r="BK7" s="447"/>
      <c r="BL7" s="447"/>
      <c r="BM7" s="447"/>
      <c r="BN7" s="447"/>
      <c r="BO7" s="498"/>
      <c r="BP7" s="493"/>
    </row>
    <row r="8" spans="1:68" s="19" customFormat="1" ht="99.75" customHeight="1" x14ac:dyDescent="0.2">
      <c r="A8" s="302">
        <v>1</v>
      </c>
      <c r="B8" s="203" t="s">
        <v>384</v>
      </c>
      <c r="C8" s="301">
        <v>167</v>
      </c>
      <c r="D8" s="299">
        <v>27777</v>
      </c>
      <c r="E8" s="300" t="s">
        <v>810</v>
      </c>
      <c r="F8" s="300" t="s">
        <v>738</v>
      </c>
      <c r="G8" s="252" t="s">
        <v>816</v>
      </c>
      <c r="H8" s="252"/>
      <c r="I8" s="252"/>
      <c r="J8" s="255" t="s">
        <v>816</v>
      </c>
      <c r="K8" s="256"/>
      <c r="L8" s="256"/>
      <c r="M8" s="252" t="s">
        <v>816</v>
      </c>
      <c r="N8" s="253"/>
      <c r="O8" s="252"/>
      <c r="P8" s="256" t="s">
        <v>816</v>
      </c>
      <c r="Q8" s="256"/>
      <c r="R8" s="256"/>
      <c r="S8" s="252" t="s">
        <v>818</v>
      </c>
      <c r="T8" s="252"/>
      <c r="U8" s="252"/>
      <c r="V8" s="256" t="s">
        <v>818</v>
      </c>
      <c r="W8" s="256"/>
      <c r="X8" s="256"/>
      <c r="Y8" s="252" t="s">
        <v>818</v>
      </c>
      <c r="Z8" s="252"/>
      <c r="AA8" s="252"/>
      <c r="AB8" s="256" t="s">
        <v>817</v>
      </c>
      <c r="AC8" s="256" t="s">
        <v>817</v>
      </c>
      <c r="AD8" s="256" t="s">
        <v>818</v>
      </c>
      <c r="AE8" s="252" t="s">
        <v>818</v>
      </c>
      <c r="AF8" s="252"/>
      <c r="AG8" s="252"/>
      <c r="AH8" s="256" t="s">
        <v>817</v>
      </c>
      <c r="AI8" s="256" t="s">
        <v>817</v>
      </c>
      <c r="AJ8" s="256" t="s">
        <v>817</v>
      </c>
      <c r="AK8" s="252"/>
      <c r="AL8" s="252"/>
      <c r="AM8" s="252"/>
      <c r="AN8" s="256"/>
      <c r="AO8" s="256"/>
      <c r="AP8" s="256"/>
      <c r="AQ8" s="252"/>
      <c r="AR8" s="252"/>
      <c r="AS8" s="252"/>
      <c r="AT8" s="256"/>
      <c r="AU8" s="257"/>
      <c r="AV8" s="257"/>
      <c r="AW8" s="252"/>
      <c r="AX8" s="252"/>
      <c r="AY8" s="252"/>
      <c r="AZ8" s="256"/>
      <c r="BA8" s="256"/>
      <c r="BB8" s="256"/>
      <c r="BC8" s="252"/>
      <c r="BD8" s="254"/>
      <c r="BE8" s="254"/>
      <c r="BF8" s="256"/>
      <c r="BG8" s="257"/>
      <c r="BH8" s="257"/>
      <c r="BI8" s="252"/>
      <c r="BJ8" s="254"/>
      <c r="BK8" s="254"/>
      <c r="BL8" s="256"/>
      <c r="BM8" s="257"/>
      <c r="BN8" s="257"/>
      <c r="BO8" s="258">
        <v>150</v>
      </c>
      <c r="BP8" s="272">
        <v>1</v>
      </c>
    </row>
    <row r="9" spans="1:68" s="19" customFormat="1" ht="99.75" customHeight="1" x14ac:dyDescent="0.2">
      <c r="A9" s="302">
        <v>2</v>
      </c>
      <c r="B9" s="203" t="s">
        <v>385</v>
      </c>
      <c r="C9" s="301">
        <v>169</v>
      </c>
      <c r="D9" s="299">
        <v>36598</v>
      </c>
      <c r="E9" s="300" t="s">
        <v>808</v>
      </c>
      <c r="F9" s="300" t="s">
        <v>809</v>
      </c>
      <c r="G9" s="252" t="s">
        <v>818</v>
      </c>
      <c r="H9" s="252"/>
      <c r="I9" s="252"/>
      <c r="J9" s="255" t="s">
        <v>818</v>
      </c>
      <c r="K9" s="256"/>
      <c r="L9" s="256"/>
      <c r="M9" s="252" t="s">
        <v>818</v>
      </c>
      <c r="N9" s="253"/>
      <c r="O9" s="252"/>
      <c r="P9" s="256" t="s">
        <v>818</v>
      </c>
      <c r="Q9" s="256"/>
      <c r="R9" s="256"/>
      <c r="S9" s="252" t="s">
        <v>818</v>
      </c>
      <c r="T9" s="252"/>
      <c r="U9" s="252"/>
      <c r="V9" s="256" t="s">
        <v>818</v>
      </c>
      <c r="W9" s="256"/>
      <c r="X9" s="256"/>
      <c r="Y9" s="252" t="s">
        <v>817</v>
      </c>
      <c r="Z9" s="252" t="s">
        <v>818</v>
      </c>
      <c r="AA9" s="252"/>
      <c r="AB9" s="256" t="s">
        <v>817</v>
      </c>
      <c r="AC9" s="256" t="s">
        <v>817</v>
      </c>
      <c r="AD9" s="256" t="s">
        <v>817</v>
      </c>
      <c r="AE9" s="252"/>
      <c r="AF9" s="252"/>
      <c r="AG9" s="252"/>
      <c r="AH9" s="256"/>
      <c r="AI9" s="256"/>
      <c r="AJ9" s="256"/>
      <c r="AK9" s="252"/>
      <c r="AL9" s="252"/>
      <c r="AM9" s="252"/>
      <c r="AN9" s="256"/>
      <c r="AO9" s="256"/>
      <c r="AP9" s="256"/>
      <c r="AQ9" s="252"/>
      <c r="AR9" s="252"/>
      <c r="AS9" s="252"/>
      <c r="AT9" s="256"/>
      <c r="AU9" s="257"/>
      <c r="AV9" s="257"/>
      <c r="AW9" s="252"/>
      <c r="AX9" s="252"/>
      <c r="AY9" s="252"/>
      <c r="AZ9" s="256"/>
      <c r="BA9" s="256"/>
      <c r="BB9" s="256"/>
      <c r="BC9" s="252"/>
      <c r="BD9" s="254"/>
      <c r="BE9" s="254"/>
      <c r="BF9" s="256"/>
      <c r="BG9" s="257"/>
      <c r="BH9" s="257"/>
      <c r="BI9" s="252"/>
      <c r="BJ9" s="254"/>
      <c r="BK9" s="254"/>
      <c r="BL9" s="256"/>
      <c r="BM9" s="257"/>
      <c r="BN9" s="257"/>
      <c r="BO9" s="258">
        <v>140</v>
      </c>
      <c r="BP9" s="272">
        <v>2</v>
      </c>
    </row>
    <row r="10" spans="1:68" s="19" customFormat="1" ht="99.75" customHeight="1" x14ac:dyDescent="0.2">
      <c r="A10" s="302">
        <v>3</v>
      </c>
      <c r="B10" s="203" t="s">
        <v>386</v>
      </c>
      <c r="C10" s="301">
        <v>196</v>
      </c>
      <c r="D10" s="299">
        <v>33900</v>
      </c>
      <c r="E10" s="300" t="s">
        <v>763</v>
      </c>
      <c r="F10" s="300" t="s">
        <v>746</v>
      </c>
      <c r="G10" s="252" t="s">
        <v>816</v>
      </c>
      <c r="H10" s="252"/>
      <c r="I10" s="252"/>
      <c r="J10" s="255" t="s">
        <v>816</v>
      </c>
      <c r="K10" s="256"/>
      <c r="L10" s="256"/>
      <c r="M10" s="252" t="s">
        <v>817</v>
      </c>
      <c r="N10" s="253" t="s">
        <v>818</v>
      </c>
      <c r="O10" s="252"/>
      <c r="P10" s="256" t="s">
        <v>818</v>
      </c>
      <c r="Q10" s="256"/>
      <c r="R10" s="256"/>
      <c r="S10" s="252" t="s">
        <v>818</v>
      </c>
      <c r="T10" s="252"/>
      <c r="U10" s="252"/>
      <c r="V10" s="256" t="s">
        <v>817</v>
      </c>
      <c r="W10" s="256" t="s">
        <v>817</v>
      </c>
      <c r="X10" s="256" t="s">
        <v>818</v>
      </c>
      <c r="Y10" s="252" t="s">
        <v>817</v>
      </c>
      <c r="Z10" s="252" t="s">
        <v>817</v>
      </c>
      <c r="AA10" s="252" t="s">
        <v>817</v>
      </c>
      <c r="AB10" s="256"/>
      <c r="AC10" s="256"/>
      <c r="AD10" s="256"/>
      <c r="AE10" s="252"/>
      <c r="AF10" s="252"/>
      <c r="AG10" s="252"/>
      <c r="AH10" s="256"/>
      <c r="AI10" s="256"/>
      <c r="AJ10" s="256"/>
      <c r="AK10" s="252"/>
      <c r="AL10" s="252"/>
      <c r="AM10" s="252"/>
      <c r="AN10" s="256"/>
      <c r="AO10" s="256"/>
      <c r="AP10" s="256"/>
      <c r="AQ10" s="252"/>
      <c r="AR10" s="252"/>
      <c r="AS10" s="252"/>
      <c r="AT10" s="256"/>
      <c r="AU10" s="257"/>
      <c r="AV10" s="257"/>
      <c r="AW10" s="254"/>
      <c r="AX10" s="254"/>
      <c r="AY10" s="254"/>
      <c r="AZ10" s="257"/>
      <c r="BA10" s="257"/>
      <c r="BB10" s="257"/>
      <c r="BC10" s="254"/>
      <c r="BD10" s="254"/>
      <c r="BE10" s="254"/>
      <c r="BF10" s="257"/>
      <c r="BG10" s="257"/>
      <c r="BH10" s="257"/>
      <c r="BI10" s="254"/>
      <c r="BJ10" s="254"/>
      <c r="BK10" s="254"/>
      <c r="BL10" s="257"/>
      <c r="BM10" s="257"/>
      <c r="BN10" s="257"/>
      <c r="BO10" s="258">
        <v>135</v>
      </c>
      <c r="BP10" s="272">
        <v>3</v>
      </c>
    </row>
    <row r="11" spans="1:68" s="19" customFormat="1" ht="99.75" customHeight="1" x14ac:dyDescent="0.2">
      <c r="A11" s="302"/>
      <c r="B11" s="203" t="s">
        <v>387</v>
      </c>
      <c r="C11" s="301"/>
      <c r="D11" s="63"/>
      <c r="E11" s="81"/>
      <c r="F11" s="81"/>
      <c r="G11" s="252"/>
      <c r="H11" s="252"/>
      <c r="I11" s="252"/>
      <c r="J11" s="255"/>
      <c r="K11" s="256"/>
      <c r="L11" s="256"/>
      <c r="M11" s="252"/>
      <c r="N11" s="253"/>
      <c r="O11" s="252"/>
      <c r="P11" s="256"/>
      <c r="Q11" s="256"/>
      <c r="R11" s="256"/>
      <c r="S11" s="252"/>
      <c r="T11" s="252"/>
      <c r="U11" s="252"/>
      <c r="V11" s="256"/>
      <c r="W11" s="256"/>
      <c r="X11" s="256"/>
      <c r="Y11" s="252"/>
      <c r="Z11" s="252"/>
      <c r="AA11" s="252"/>
      <c r="AB11" s="256"/>
      <c r="AC11" s="256"/>
      <c r="AD11" s="256"/>
      <c r="AE11" s="252"/>
      <c r="AF11" s="252"/>
      <c r="AG11" s="252"/>
      <c r="AH11" s="256"/>
      <c r="AI11" s="256"/>
      <c r="AJ11" s="256"/>
      <c r="AK11" s="252"/>
      <c r="AL11" s="252"/>
      <c r="AM11" s="252"/>
      <c r="AN11" s="256"/>
      <c r="AO11" s="256"/>
      <c r="AP11" s="256"/>
      <c r="AQ11" s="252"/>
      <c r="AR11" s="252"/>
      <c r="AS11" s="252"/>
      <c r="AT11" s="256"/>
      <c r="AU11" s="257"/>
      <c r="AV11" s="257"/>
      <c r="AW11" s="252"/>
      <c r="AX11" s="252"/>
      <c r="AY11" s="252"/>
      <c r="AZ11" s="256"/>
      <c r="BA11" s="256"/>
      <c r="BB11" s="256"/>
      <c r="BC11" s="252"/>
      <c r="BD11" s="254"/>
      <c r="BE11" s="254"/>
      <c r="BF11" s="256"/>
      <c r="BG11" s="257"/>
      <c r="BH11" s="257"/>
      <c r="BI11" s="252"/>
      <c r="BJ11" s="254"/>
      <c r="BK11" s="254"/>
      <c r="BL11" s="256"/>
      <c r="BM11" s="257"/>
      <c r="BN11" s="257"/>
      <c r="BO11" s="258"/>
      <c r="BP11" s="272"/>
    </row>
    <row r="12" spans="1:68" s="19" customFormat="1" ht="99.75" customHeight="1" x14ac:dyDescent="0.2">
      <c r="A12" s="302"/>
      <c r="B12" s="203" t="s">
        <v>388</v>
      </c>
      <c r="C12" s="74"/>
      <c r="D12" s="63"/>
      <c r="E12" s="81"/>
      <c r="F12" s="81"/>
      <c r="G12" s="252"/>
      <c r="H12" s="252"/>
      <c r="I12" s="252"/>
      <c r="J12" s="255"/>
      <c r="K12" s="256"/>
      <c r="L12" s="256"/>
      <c r="M12" s="252"/>
      <c r="N12" s="253"/>
      <c r="O12" s="252"/>
      <c r="P12" s="256"/>
      <c r="Q12" s="256"/>
      <c r="R12" s="256"/>
      <c r="S12" s="252"/>
      <c r="T12" s="252"/>
      <c r="U12" s="252"/>
      <c r="V12" s="256"/>
      <c r="W12" s="256"/>
      <c r="X12" s="256"/>
      <c r="Y12" s="252"/>
      <c r="Z12" s="252"/>
      <c r="AA12" s="252"/>
      <c r="AB12" s="256"/>
      <c r="AC12" s="256"/>
      <c r="AD12" s="256"/>
      <c r="AE12" s="252"/>
      <c r="AF12" s="252"/>
      <c r="AG12" s="252"/>
      <c r="AH12" s="256"/>
      <c r="AI12" s="256"/>
      <c r="AJ12" s="256"/>
      <c r="AK12" s="252"/>
      <c r="AL12" s="252"/>
      <c r="AM12" s="252"/>
      <c r="AN12" s="256"/>
      <c r="AO12" s="256"/>
      <c r="AP12" s="256"/>
      <c r="AQ12" s="252"/>
      <c r="AR12" s="252"/>
      <c r="AS12" s="252"/>
      <c r="AT12" s="256"/>
      <c r="AU12" s="257"/>
      <c r="AV12" s="257"/>
      <c r="AW12" s="254"/>
      <c r="AX12" s="254"/>
      <c r="AY12" s="254"/>
      <c r="AZ12" s="257"/>
      <c r="BA12" s="257"/>
      <c r="BB12" s="257"/>
      <c r="BC12" s="254"/>
      <c r="BD12" s="254"/>
      <c r="BE12" s="254"/>
      <c r="BF12" s="257"/>
      <c r="BG12" s="257"/>
      <c r="BH12" s="257"/>
      <c r="BI12" s="254"/>
      <c r="BJ12" s="254"/>
      <c r="BK12" s="254"/>
      <c r="BL12" s="257"/>
      <c r="BM12" s="257"/>
      <c r="BN12" s="257"/>
      <c r="BO12" s="258"/>
      <c r="BP12" s="272"/>
    </row>
    <row r="13" spans="1:68" s="19" customFormat="1" ht="99.75" customHeight="1" x14ac:dyDescent="0.2">
      <c r="A13" s="302"/>
      <c r="B13" s="203" t="s">
        <v>389</v>
      </c>
      <c r="C13" s="74"/>
      <c r="D13" s="63"/>
      <c r="E13" s="81"/>
      <c r="F13" s="81"/>
      <c r="G13" s="252"/>
      <c r="H13" s="252"/>
      <c r="I13" s="252"/>
      <c r="J13" s="255"/>
      <c r="K13" s="256"/>
      <c r="L13" s="256"/>
      <c r="M13" s="252"/>
      <c r="N13" s="253"/>
      <c r="O13" s="252"/>
      <c r="P13" s="256"/>
      <c r="Q13" s="256"/>
      <c r="R13" s="256"/>
      <c r="S13" s="252"/>
      <c r="T13" s="252"/>
      <c r="U13" s="252"/>
      <c r="V13" s="256"/>
      <c r="W13" s="256"/>
      <c r="X13" s="256"/>
      <c r="Y13" s="252"/>
      <c r="Z13" s="252"/>
      <c r="AA13" s="252"/>
      <c r="AB13" s="256"/>
      <c r="AC13" s="256"/>
      <c r="AD13" s="256"/>
      <c r="AE13" s="252"/>
      <c r="AF13" s="252"/>
      <c r="AG13" s="252"/>
      <c r="AH13" s="256"/>
      <c r="AI13" s="256"/>
      <c r="AJ13" s="256"/>
      <c r="AK13" s="252"/>
      <c r="AL13" s="252"/>
      <c r="AM13" s="252"/>
      <c r="AN13" s="256"/>
      <c r="AO13" s="256"/>
      <c r="AP13" s="256"/>
      <c r="AQ13" s="252"/>
      <c r="AR13" s="252"/>
      <c r="AS13" s="252"/>
      <c r="AT13" s="256"/>
      <c r="AU13" s="257"/>
      <c r="AV13" s="257"/>
      <c r="AW13" s="254"/>
      <c r="AX13" s="254"/>
      <c r="AY13" s="254"/>
      <c r="AZ13" s="257"/>
      <c r="BA13" s="257"/>
      <c r="BB13" s="257"/>
      <c r="BC13" s="254"/>
      <c r="BD13" s="254"/>
      <c r="BE13" s="254"/>
      <c r="BF13" s="257"/>
      <c r="BG13" s="257"/>
      <c r="BH13" s="257"/>
      <c r="BI13" s="254"/>
      <c r="BJ13" s="254"/>
      <c r="BK13" s="254"/>
      <c r="BL13" s="257"/>
      <c r="BM13" s="257"/>
      <c r="BN13" s="257"/>
      <c r="BO13" s="258"/>
      <c r="BP13" s="272"/>
    </row>
    <row r="14" spans="1:68" s="19" customFormat="1" ht="99.75" customHeight="1" x14ac:dyDescent="0.2">
      <c r="A14" s="302"/>
      <c r="B14" s="203" t="s">
        <v>390</v>
      </c>
      <c r="C14" s="74"/>
      <c r="D14" s="63"/>
      <c r="E14" s="81"/>
      <c r="F14" s="81"/>
      <c r="G14" s="252"/>
      <c r="H14" s="252"/>
      <c r="I14" s="252"/>
      <c r="J14" s="255"/>
      <c r="K14" s="256"/>
      <c r="L14" s="256"/>
      <c r="M14" s="252"/>
      <c r="N14" s="253"/>
      <c r="O14" s="252"/>
      <c r="P14" s="256"/>
      <c r="Q14" s="256"/>
      <c r="R14" s="256"/>
      <c r="S14" s="252"/>
      <c r="T14" s="252"/>
      <c r="U14" s="252"/>
      <c r="V14" s="256"/>
      <c r="W14" s="256"/>
      <c r="X14" s="256"/>
      <c r="Y14" s="252"/>
      <c r="Z14" s="252"/>
      <c r="AA14" s="252"/>
      <c r="AB14" s="256"/>
      <c r="AC14" s="256"/>
      <c r="AD14" s="256"/>
      <c r="AE14" s="252"/>
      <c r="AF14" s="252"/>
      <c r="AG14" s="252"/>
      <c r="AH14" s="256"/>
      <c r="AI14" s="256"/>
      <c r="AJ14" s="256"/>
      <c r="AK14" s="252"/>
      <c r="AL14" s="252"/>
      <c r="AM14" s="252"/>
      <c r="AN14" s="256"/>
      <c r="AO14" s="256"/>
      <c r="AP14" s="256"/>
      <c r="AQ14" s="252"/>
      <c r="AR14" s="252"/>
      <c r="AS14" s="252"/>
      <c r="AT14" s="256"/>
      <c r="AU14" s="257"/>
      <c r="AV14" s="257"/>
      <c r="AW14" s="254"/>
      <c r="AX14" s="254"/>
      <c r="AY14" s="254"/>
      <c r="AZ14" s="257"/>
      <c r="BA14" s="257"/>
      <c r="BB14" s="257"/>
      <c r="BC14" s="254"/>
      <c r="BD14" s="254"/>
      <c r="BE14" s="254"/>
      <c r="BF14" s="257"/>
      <c r="BG14" s="257"/>
      <c r="BH14" s="257"/>
      <c r="BI14" s="254"/>
      <c r="BJ14" s="254"/>
      <c r="BK14" s="254"/>
      <c r="BL14" s="257"/>
      <c r="BM14" s="257"/>
      <c r="BN14" s="257"/>
      <c r="BO14" s="258"/>
      <c r="BP14" s="272"/>
    </row>
    <row r="15" spans="1:68" s="19" customFormat="1" ht="99.75" customHeight="1" x14ac:dyDescent="0.2">
      <c r="A15" s="302"/>
      <c r="B15" s="203" t="s">
        <v>391</v>
      </c>
      <c r="C15" s="74"/>
      <c r="D15" s="63"/>
      <c r="E15" s="81"/>
      <c r="F15" s="81"/>
      <c r="G15" s="252"/>
      <c r="H15" s="252"/>
      <c r="I15" s="252"/>
      <c r="J15" s="255"/>
      <c r="K15" s="256"/>
      <c r="L15" s="256"/>
      <c r="M15" s="252"/>
      <c r="N15" s="253"/>
      <c r="O15" s="252"/>
      <c r="P15" s="256"/>
      <c r="Q15" s="256"/>
      <c r="R15" s="256"/>
      <c r="S15" s="252"/>
      <c r="T15" s="252"/>
      <c r="U15" s="252"/>
      <c r="V15" s="256"/>
      <c r="W15" s="256"/>
      <c r="X15" s="256"/>
      <c r="Y15" s="252"/>
      <c r="Z15" s="252"/>
      <c r="AA15" s="252"/>
      <c r="AB15" s="256"/>
      <c r="AC15" s="256"/>
      <c r="AD15" s="256"/>
      <c r="AE15" s="252"/>
      <c r="AF15" s="252"/>
      <c r="AG15" s="252"/>
      <c r="AH15" s="256"/>
      <c r="AI15" s="256"/>
      <c r="AJ15" s="256"/>
      <c r="AK15" s="252"/>
      <c r="AL15" s="252"/>
      <c r="AM15" s="252"/>
      <c r="AN15" s="256"/>
      <c r="AO15" s="256"/>
      <c r="AP15" s="256"/>
      <c r="AQ15" s="252"/>
      <c r="AR15" s="252"/>
      <c r="AS15" s="252"/>
      <c r="AT15" s="256"/>
      <c r="AU15" s="257"/>
      <c r="AV15" s="257"/>
      <c r="AW15" s="254"/>
      <c r="AX15" s="254"/>
      <c r="AY15" s="254"/>
      <c r="AZ15" s="257"/>
      <c r="BA15" s="257"/>
      <c r="BB15" s="257"/>
      <c r="BC15" s="254"/>
      <c r="BD15" s="254"/>
      <c r="BE15" s="254"/>
      <c r="BF15" s="257"/>
      <c r="BG15" s="257"/>
      <c r="BH15" s="257"/>
      <c r="BI15" s="254"/>
      <c r="BJ15" s="254"/>
      <c r="BK15" s="254"/>
      <c r="BL15" s="257"/>
      <c r="BM15" s="257"/>
      <c r="BN15" s="257"/>
      <c r="BO15" s="258"/>
      <c r="BP15" s="272"/>
    </row>
    <row r="16" spans="1:68" s="19" customFormat="1" ht="99.75" customHeight="1" x14ac:dyDescent="0.2">
      <c r="A16" s="302"/>
      <c r="B16" s="203" t="s">
        <v>392</v>
      </c>
      <c r="C16" s="74"/>
      <c r="D16" s="63"/>
      <c r="E16" s="81"/>
      <c r="F16" s="81"/>
      <c r="G16" s="252"/>
      <c r="H16" s="252"/>
      <c r="I16" s="252"/>
      <c r="J16" s="255"/>
      <c r="K16" s="256"/>
      <c r="L16" s="256"/>
      <c r="M16" s="252"/>
      <c r="N16" s="253"/>
      <c r="O16" s="252"/>
      <c r="P16" s="256"/>
      <c r="Q16" s="256"/>
      <c r="R16" s="256"/>
      <c r="S16" s="252"/>
      <c r="T16" s="252"/>
      <c r="U16" s="252"/>
      <c r="V16" s="256"/>
      <c r="W16" s="256"/>
      <c r="X16" s="256"/>
      <c r="Y16" s="252"/>
      <c r="Z16" s="252"/>
      <c r="AA16" s="252"/>
      <c r="AB16" s="256"/>
      <c r="AC16" s="256"/>
      <c r="AD16" s="256"/>
      <c r="AE16" s="252"/>
      <c r="AF16" s="252"/>
      <c r="AG16" s="252"/>
      <c r="AH16" s="256"/>
      <c r="AI16" s="256"/>
      <c r="AJ16" s="256"/>
      <c r="AK16" s="252"/>
      <c r="AL16" s="252"/>
      <c r="AM16" s="252"/>
      <c r="AN16" s="256"/>
      <c r="AO16" s="256"/>
      <c r="AP16" s="256"/>
      <c r="AQ16" s="252"/>
      <c r="AR16" s="252"/>
      <c r="AS16" s="252"/>
      <c r="AT16" s="256"/>
      <c r="AU16" s="257"/>
      <c r="AV16" s="257"/>
      <c r="AW16" s="254"/>
      <c r="AX16" s="254"/>
      <c r="AY16" s="254"/>
      <c r="AZ16" s="257"/>
      <c r="BA16" s="257"/>
      <c r="BB16" s="257"/>
      <c r="BC16" s="254"/>
      <c r="BD16" s="254"/>
      <c r="BE16" s="254"/>
      <c r="BF16" s="257"/>
      <c r="BG16" s="257"/>
      <c r="BH16" s="257"/>
      <c r="BI16" s="254"/>
      <c r="BJ16" s="254"/>
      <c r="BK16" s="254"/>
      <c r="BL16" s="257"/>
      <c r="BM16" s="257"/>
      <c r="BN16" s="257"/>
      <c r="BO16" s="258"/>
      <c r="BP16" s="272"/>
    </row>
    <row r="17" spans="1:68" s="19" customFormat="1" ht="99.75" customHeight="1" x14ac:dyDescent="0.2">
      <c r="A17" s="302"/>
      <c r="B17" s="203" t="s">
        <v>393</v>
      </c>
      <c r="C17" s="74" t="s">
        <v>709</v>
      </c>
      <c r="D17" s="63" t="s">
        <v>709</v>
      </c>
      <c r="E17" s="81" t="s">
        <v>709</v>
      </c>
      <c r="F17" s="81" t="s">
        <v>709</v>
      </c>
      <c r="G17" s="252"/>
      <c r="H17" s="252"/>
      <c r="I17" s="252"/>
      <c r="J17" s="255"/>
      <c r="K17" s="256"/>
      <c r="L17" s="256"/>
      <c r="M17" s="252"/>
      <c r="N17" s="253"/>
      <c r="O17" s="252"/>
      <c r="P17" s="256"/>
      <c r="Q17" s="256"/>
      <c r="R17" s="256"/>
      <c r="S17" s="252"/>
      <c r="T17" s="252"/>
      <c r="U17" s="252"/>
      <c r="V17" s="256"/>
      <c r="W17" s="256"/>
      <c r="X17" s="256"/>
      <c r="Y17" s="252"/>
      <c r="Z17" s="252"/>
      <c r="AA17" s="252"/>
      <c r="AB17" s="256"/>
      <c r="AC17" s="256"/>
      <c r="AD17" s="256"/>
      <c r="AE17" s="252"/>
      <c r="AF17" s="252"/>
      <c r="AG17" s="252"/>
      <c r="AH17" s="256"/>
      <c r="AI17" s="256"/>
      <c r="AJ17" s="256"/>
      <c r="AK17" s="252"/>
      <c r="AL17" s="252"/>
      <c r="AM17" s="252"/>
      <c r="AN17" s="256"/>
      <c r="AO17" s="256"/>
      <c r="AP17" s="256"/>
      <c r="AQ17" s="252"/>
      <c r="AR17" s="252"/>
      <c r="AS17" s="252"/>
      <c r="AT17" s="256"/>
      <c r="AU17" s="257"/>
      <c r="AV17" s="257"/>
      <c r="AW17" s="254"/>
      <c r="AX17" s="254"/>
      <c r="AY17" s="254"/>
      <c r="AZ17" s="257"/>
      <c r="BA17" s="257"/>
      <c r="BB17" s="257"/>
      <c r="BC17" s="254"/>
      <c r="BD17" s="254"/>
      <c r="BE17" s="254"/>
      <c r="BF17" s="257"/>
      <c r="BG17" s="257"/>
      <c r="BH17" s="257"/>
      <c r="BI17" s="254"/>
      <c r="BJ17" s="254"/>
      <c r="BK17" s="254"/>
      <c r="BL17" s="257"/>
      <c r="BM17" s="257"/>
      <c r="BN17" s="257"/>
      <c r="BO17" s="258"/>
      <c r="BP17" s="272"/>
    </row>
    <row r="18" spans="1:68" s="19" customFormat="1" ht="59.25" hidden="1" customHeight="1" x14ac:dyDescent="0.2">
      <c r="A18" s="82"/>
      <c r="B18" s="203" t="s">
        <v>394</v>
      </c>
      <c r="C18" s="74" t="s">
        <v>709</v>
      </c>
      <c r="D18" s="63" t="s">
        <v>709</v>
      </c>
      <c r="E18" s="81" t="s">
        <v>709</v>
      </c>
      <c r="F18" s="81" t="s">
        <v>709</v>
      </c>
      <c r="G18" s="252"/>
      <c r="H18" s="252"/>
      <c r="I18" s="252"/>
      <c r="J18" s="255"/>
      <c r="K18" s="256"/>
      <c r="L18" s="256"/>
      <c r="M18" s="252"/>
      <c r="N18" s="253"/>
      <c r="O18" s="252"/>
      <c r="P18" s="256"/>
      <c r="Q18" s="256"/>
      <c r="R18" s="256"/>
      <c r="S18" s="252"/>
      <c r="T18" s="252"/>
      <c r="U18" s="252"/>
      <c r="V18" s="256"/>
      <c r="W18" s="256"/>
      <c r="X18" s="256"/>
      <c r="Y18" s="252"/>
      <c r="Z18" s="252"/>
      <c r="AA18" s="252"/>
      <c r="AB18" s="256"/>
      <c r="AC18" s="256"/>
      <c r="AD18" s="256"/>
      <c r="AE18" s="252"/>
      <c r="AF18" s="252"/>
      <c r="AG18" s="252"/>
      <c r="AH18" s="256"/>
      <c r="AI18" s="256"/>
      <c r="AJ18" s="256"/>
      <c r="AK18" s="252"/>
      <c r="AL18" s="252"/>
      <c r="AM18" s="252"/>
      <c r="AN18" s="256"/>
      <c r="AO18" s="256"/>
      <c r="AP18" s="256"/>
      <c r="AQ18" s="252"/>
      <c r="AR18" s="252"/>
      <c r="AS18" s="252"/>
      <c r="AT18" s="256"/>
      <c r="AU18" s="257"/>
      <c r="AV18" s="257"/>
      <c r="AW18" s="254"/>
      <c r="AX18" s="254"/>
      <c r="AY18" s="254"/>
      <c r="AZ18" s="257"/>
      <c r="BA18" s="257"/>
      <c r="BB18" s="257"/>
      <c r="BC18" s="254"/>
      <c r="BD18" s="254"/>
      <c r="BE18" s="254"/>
      <c r="BF18" s="257"/>
      <c r="BG18" s="257"/>
      <c r="BH18" s="257"/>
      <c r="BI18" s="254"/>
      <c r="BJ18" s="254"/>
      <c r="BK18" s="254"/>
      <c r="BL18" s="257"/>
      <c r="BM18" s="257"/>
      <c r="BN18" s="257"/>
      <c r="BO18" s="258"/>
      <c r="BP18" s="272"/>
    </row>
    <row r="19" spans="1:68" s="19" customFormat="1" ht="59.25" hidden="1" customHeight="1" x14ac:dyDescent="0.2">
      <c r="A19" s="82"/>
      <c r="B19" s="203" t="s">
        <v>395</v>
      </c>
      <c r="C19" s="74" t="s">
        <v>709</v>
      </c>
      <c r="D19" s="63" t="s">
        <v>709</v>
      </c>
      <c r="E19" s="81" t="s">
        <v>709</v>
      </c>
      <c r="F19" s="81" t="s">
        <v>709</v>
      </c>
      <c r="G19" s="252"/>
      <c r="H19" s="252"/>
      <c r="I19" s="252"/>
      <c r="J19" s="255"/>
      <c r="K19" s="256"/>
      <c r="L19" s="256"/>
      <c r="M19" s="252"/>
      <c r="N19" s="253"/>
      <c r="O19" s="252"/>
      <c r="P19" s="256"/>
      <c r="Q19" s="256"/>
      <c r="R19" s="256"/>
      <c r="S19" s="252"/>
      <c r="T19" s="252"/>
      <c r="U19" s="252"/>
      <c r="V19" s="256"/>
      <c r="W19" s="256"/>
      <c r="X19" s="256"/>
      <c r="Y19" s="252"/>
      <c r="Z19" s="252"/>
      <c r="AA19" s="252"/>
      <c r="AB19" s="256"/>
      <c r="AC19" s="256"/>
      <c r="AD19" s="256"/>
      <c r="AE19" s="252"/>
      <c r="AF19" s="252"/>
      <c r="AG19" s="252"/>
      <c r="AH19" s="256"/>
      <c r="AI19" s="256"/>
      <c r="AJ19" s="256"/>
      <c r="AK19" s="252"/>
      <c r="AL19" s="252"/>
      <c r="AM19" s="252"/>
      <c r="AN19" s="256"/>
      <c r="AO19" s="256"/>
      <c r="AP19" s="256"/>
      <c r="AQ19" s="252"/>
      <c r="AR19" s="252"/>
      <c r="AS19" s="252"/>
      <c r="AT19" s="256"/>
      <c r="AU19" s="257"/>
      <c r="AV19" s="257"/>
      <c r="AW19" s="254"/>
      <c r="AX19" s="254"/>
      <c r="AY19" s="254"/>
      <c r="AZ19" s="257"/>
      <c r="BA19" s="257"/>
      <c r="BB19" s="257"/>
      <c r="BC19" s="254"/>
      <c r="BD19" s="254"/>
      <c r="BE19" s="254"/>
      <c r="BF19" s="257"/>
      <c r="BG19" s="257"/>
      <c r="BH19" s="257"/>
      <c r="BI19" s="254"/>
      <c r="BJ19" s="254"/>
      <c r="BK19" s="254"/>
      <c r="BL19" s="257"/>
      <c r="BM19" s="257"/>
      <c r="BN19" s="257"/>
      <c r="BO19" s="258"/>
      <c r="BP19" s="272"/>
    </row>
    <row r="20" spans="1:68" s="19" customFormat="1" ht="59.25" hidden="1" customHeight="1" x14ac:dyDescent="0.2">
      <c r="A20" s="82"/>
      <c r="B20" s="203" t="s">
        <v>396</v>
      </c>
      <c r="C20" s="74" t="s">
        <v>709</v>
      </c>
      <c r="D20" s="63" t="s">
        <v>709</v>
      </c>
      <c r="E20" s="81" t="s">
        <v>709</v>
      </c>
      <c r="F20" s="81" t="s">
        <v>709</v>
      </c>
      <c r="G20" s="252"/>
      <c r="H20" s="252"/>
      <c r="I20" s="252"/>
      <c r="J20" s="255"/>
      <c r="K20" s="256"/>
      <c r="L20" s="256"/>
      <c r="M20" s="252"/>
      <c r="N20" s="253"/>
      <c r="O20" s="252"/>
      <c r="P20" s="256"/>
      <c r="Q20" s="256"/>
      <c r="R20" s="256"/>
      <c r="S20" s="252"/>
      <c r="T20" s="252"/>
      <c r="U20" s="252"/>
      <c r="V20" s="256"/>
      <c r="W20" s="256"/>
      <c r="X20" s="256"/>
      <c r="Y20" s="252"/>
      <c r="Z20" s="252"/>
      <c r="AA20" s="252"/>
      <c r="AB20" s="256"/>
      <c r="AC20" s="256"/>
      <c r="AD20" s="256"/>
      <c r="AE20" s="252"/>
      <c r="AF20" s="252"/>
      <c r="AG20" s="252"/>
      <c r="AH20" s="256"/>
      <c r="AI20" s="256"/>
      <c r="AJ20" s="256"/>
      <c r="AK20" s="252"/>
      <c r="AL20" s="252"/>
      <c r="AM20" s="252"/>
      <c r="AN20" s="256"/>
      <c r="AO20" s="256"/>
      <c r="AP20" s="256"/>
      <c r="AQ20" s="252"/>
      <c r="AR20" s="252"/>
      <c r="AS20" s="252"/>
      <c r="AT20" s="256"/>
      <c r="AU20" s="257"/>
      <c r="AV20" s="257"/>
      <c r="AW20" s="254"/>
      <c r="AX20" s="254"/>
      <c r="AY20" s="254"/>
      <c r="AZ20" s="257"/>
      <c r="BA20" s="257"/>
      <c r="BB20" s="257"/>
      <c r="BC20" s="254"/>
      <c r="BD20" s="254"/>
      <c r="BE20" s="254"/>
      <c r="BF20" s="257"/>
      <c r="BG20" s="257"/>
      <c r="BH20" s="257"/>
      <c r="BI20" s="254"/>
      <c r="BJ20" s="254"/>
      <c r="BK20" s="254"/>
      <c r="BL20" s="257"/>
      <c r="BM20" s="257"/>
      <c r="BN20" s="257"/>
      <c r="BO20" s="258"/>
      <c r="BP20" s="272"/>
    </row>
    <row r="21" spans="1:68" s="19" customFormat="1" ht="59.25" hidden="1" customHeight="1" x14ac:dyDescent="0.2">
      <c r="A21" s="82"/>
      <c r="B21" s="203" t="s">
        <v>397</v>
      </c>
      <c r="C21" s="74" t="s">
        <v>709</v>
      </c>
      <c r="D21" s="63" t="s">
        <v>709</v>
      </c>
      <c r="E21" s="81" t="s">
        <v>709</v>
      </c>
      <c r="F21" s="81" t="s">
        <v>709</v>
      </c>
      <c r="G21" s="252"/>
      <c r="H21" s="252"/>
      <c r="I21" s="252"/>
      <c r="J21" s="255"/>
      <c r="K21" s="256"/>
      <c r="L21" s="256"/>
      <c r="M21" s="252"/>
      <c r="N21" s="253"/>
      <c r="O21" s="252"/>
      <c r="P21" s="256"/>
      <c r="Q21" s="256"/>
      <c r="R21" s="256"/>
      <c r="S21" s="252"/>
      <c r="T21" s="252"/>
      <c r="U21" s="252"/>
      <c r="V21" s="256"/>
      <c r="W21" s="256"/>
      <c r="X21" s="256"/>
      <c r="Y21" s="252"/>
      <c r="Z21" s="252"/>
      <c r="AA21" s="252"/>
      <c r="AB21" s="256"/>
      <c r="AC21" s="256"/>
      <c r="AD21" s="256"/>
      <c r="AE21" s="252"/>
      <c r="AF21" s="252"/>
      <c r="AG21" s="252"/>
      <c r="AH21" s="256"/>
      <c r="AI21" s="256"/>
      <c r="AJ21" s="256"/>
      <c r="AK21" s="252"/>
      <c r="AL21" s="252"/>
      <c r="AM21" s="252"/>
      <c r="AN21" s="256"/>
      <c r="AO21" s="256"/>
      <c r="AP21" s="256"/>
      <c r="AQ21" s="252"/>
      <c r="AR21" s="252"/>
      <c r="AS21" s="252"/>
      <c r="AT21" s="256"/>
      <c r="AU21" s="257"/>
      <c r="AV21" s="257"/>
      <c r="AW21" s="254"/>
      <c r="AX21" s="254"/>
      <c r="AY21" s="254"/>
      <c r="AZ21" s="257"/>
      <c r="BA21" s="257"/>
      <c r="BB21" s="257"/>
      <c r="BC21" s="254"/>
      <c r="BD21" s="254"/>
      <c r="BE21" s="254"/>
      <c r="BF21" s="257"/>
      <c r="BG21" s="257"/>
      <c r="BH21" s="257"/>
      <c r="BI21" s="254"/>
      <c r="BJ21" s="254"/>
      <c r="BK21" s="254"/>
      <c r="BL21" s="257"/>
      <c r="BM21" s="257"/>
      <c r="BN21" s="257"/>
      <c r="BO21" s="258"/>
      <c r="BP21" s="272"/>
    </row>
    <row r="22" spans="1:68" s="19" customFormat="1" ht="59.25" hidden="1" customHeight="1" x14ac:dyDescent="0.2">
      <c r="A22" s="82"/>
      <c r="B22" s="203" t="s">
        <v>398</v>
      </c>
      <c r="C22" s="74" t="s">
        <v>709</v>
      </c>
      <c r="D22" s="63" t="s">
        <v>709</v>
      </c>
      <c r="E22" s="81" t="s">
        <v>709</v>
      </c>
      <c r="F22" s="81" t="s">
        <v>709</v>
      </c>
      <c r="G22" s="252"/>
      <c r="H22" s="252"/>
      <c r="I22" s="252"/>
      <c r="J22" s="255"/>
      <c r="K22" s="256"/>
      <c r="L22" s="256"/>
      <c r="M22" s="252"/>
      <c r="N22" s="253"/>
      <c r="O22" s="252"/>
      <c r="P22" s="256"/>
      <c r="Q22" s="256"/>
      <c r="R22" s="256"/>
      <c r="S22" s="252"/>
      <c r="T22" s="252"/>
      <c r="U22" s="252"/>
      <c r="V22" s="256"/>
      <c r="W22" s="256"/>
      <c r="X22" s="256"/>
      <c r="Y22" s="252"/>
      <c r="Z22" s="252"/>
      <c r="AA22" s="252"/>
      <c r="AB22" s="256"/>
      <c r="AC22" s="256"/>
      <c r="AD22" s="256"/>
      <c r="AE22" s="252"/>
      <c r="AF22" s="252"/>
      <c r="AG22" s="252"/>
      <c r="AH22" s="256"/>
      <c r="AI22" s="256"/>
      <c r="AJ22" s="256"/>
      <c r="AK22" s="252"/>
      <c r="AL22" s="252"/>
      <c r="AM22" s="252"/>
      <c r="AN22" s="256"/>
      <c r="AO22" s="256"/>
      <c r="AP22" s="256"/>
      <c r="AQ22" s="252"/>
      <c r="AR22" s="252"/>
      <c r="AS22" s="252"/>
      <c r="AT22" s="256"/>
      <c r="AU22" s="257"/>
      <c r="AV22" s="257"/>
      <c r="AW22" s="254"/>
      <c r="AX22" s="254"/>
      <c r="AY22" s="254"/>
      <c r="AZ22" s="257"/>
      <c r="BA22" s="257"/>
      <c r="BB22" s="257"/>
      <c r="BC22" s="254"/>
      <c r="BD22" s="254"/>
      <c r="BE22" s="254"/>
      <c r="BF22" s="257"/>
      <c r="BG22" s="257"/>
      <c r="BH22" s="257"/>
      <c r="BI22" s="254"/>
      <c r="BJ22" s="254"/>
      <c r="BK22" s="254"/>
      <c r="BL22" s="257"/>
      <c r="BM22" s="257"/>
      <c r="BN22" s="257"/>
      <c r="BO22" s="258"/>
      <c r="BP22" s="272"/>
    </row>
    <row r="23" spans="1:68" s="19" customFormat="1" ht="47.25" hidden="1" customHeight="1" x14ac:dyDescent="0.2">
      <c r="A23" s="82"/>
      <c r="B23" s="203" t="s">
        <v>399</v>
      </c>
      <c r="C23" s="74" t="s">
        <v>709</v>
      </c>
      <c r="D23" s="63" t="s">
        <v>709</v>
      </c>
      <c r="E23" s="81" t="s">
        <v>709</v>
      </c>
      <c r="F23" s="81" t="s">
        <v>709</v>
      </c>
      <c r="G23" s="252"/>
      <c r="H23" s="252"/>
      <c r="I23" s="252"/>
      <c r="J23" s="255"/>
      <c r="K23" s="256"/>
      <c r="L23" s="256"/>
      <c r="M23" s="252"/>
      <c r="N23" s="253"/>
      <c r="O23" s="252"/>
      <c r="P23" s="256"/>
      <c r="Q23" s="256"/>
      <c r="R23" s="256"/>
      <c r="S23" s="252"/>
      <c r="T23" s="252"/>
      <c r="U23" s="252"/>
      <c r="V23" s="256"/>
      <c r="W23" s="256"/>
      <c r="X23" s="256"/>
      <c r="Y23" s="252"/>
      <c r="Z23" s="252"/>
      <c r="AA23" s="252"/>
      <c r="AB23" s="256"/>
      <c r="AC23" s="256"/>
      <c r="AD23" s="256"/>
      <c r="AE23" s="252"/>
      <c r="AF23" s="252"/>
      <c r="AG23" s="252"/>
      <c r="AH23" s="256"/>
      <c r="AI23" s="256"/>
      <c r="AJ23" s="256"/>
      <c r="AK23" s="252"/>
      <c r="AL23" s="252"/>
      <c r="AM23" s="252"/>
      <c r="AN23" s="256"/>
      <c r="AO23" s="256"/>
      <c r="AP23" s="256"/>
      <c r="AQ23" s="252"/>
      <c r="AR23" s="252"/>
      <c r="AS23" s="252"/>
      <c r="AT23" s="256"/>
      <c r="AU23" s="257"/>
      <c r="AV23" s="257"/>
      <c r="AW23" s="254"/>
      <c r="AX23" s="254"/>
      <c r="AY23" s="254"/>
      <c r="AZ23" s="257"/>
      <c r="BA23" s="257"/>
      <c r="BB23" s="257"/>
      <c r="BC23" s="254"/>
      <c r="BD23" s="254"/>
      <c r="BE23" s="254"/>
      <c r="BF23" s="257"/>
      <c r="BG23" s="257"/>
      <c r="BH23" s="257"/>
      <c r="BI23" s="254"/>
      <c r="BJ23" s="254"/>
      <c r="BK23" s="254"/>
      <c r="BL23" s="257"/>
      <c r="BM23" s="257"/>
      <c r="BN23" s="257"/>
      <c r="BO23" s="258"/>
      <c r="BP23" s="272"/>
    </row>
    <row r="24" spans="1:68" s="19" customFormat="1" ht="47.25" hidden="1" customHeight="1" x14ac:dyDescent="0.2">
      <c r="A24" s="82"/>
      <c r="B24" s="203" t="s">
        <v>400</v>
      </c>
      <c r="C24" s="74" t="s">
        <v>709</v>
      </c>
      <c r="D24" s="63" t="s">
        <v>709</v>
      </c>
      <c r="E24" s="81" t="s">
        <v>709</v>
      </c>
      <c r="F24" s="81" t="s">
        <v>709</v>
      </c>
      <c r="G24" s="252"/>
      <c r="H24" s="252"/>
      <c r="I24" s="252"/>
      <c r="J24" s="255"/>
      <c r="K24" s="256"/>
      <c r="L24" s="256"/>
      <c r="M24" s="252"/>
      <c r="N24" s="253"/>
      <c r="O24" s="252"/>
      <c r="P24" s="256"/>
      <c r="Q24" s="256"/>
      <c r="R24" s="256"/>
      <c r="S24" s="252"/>
      <c r="T24" s="252"/>
      <c r="U24" s="252"/>
      <c r="V24" s="256"/>
      <c r="W24" s="256"/>
      <c r="X24" s="256"/>
      <c r="Y24" s="252"/>
      <c r="Z24" s="252"/>
      <c r="AA24" s="252"/>
      <c r="AB24" s="256"/>
      <c r="AC24" s="256"/>
      <c r="AD24" s="256"/>
      <c r="AE24" s="252"/>
      <c r="AF24" s="252"/>
      <c r="AG24" s="252"/>
      <c r="AH24" s="256"/>
      <c r="AI24" s="256"/>
      <c r="AJ24" s="256"/>
      <c r="AK24" s="252"/>
      <c r="AL24" s="252"/>
      <c r="AM24" s="252"/>
      <c r="AN24" s="256"/>
      <c r="AO24" s="256"/>
      <c r="AP24" s="256"/>
      <c r="AQ24" s="252"/>
      <c r="AR24" s="252"/>
      <c r="AS24" s="252"/>
      <c r="AT24" s="256"/>
      <c r="AU24" s="257"/>
      <c r="AV24" s="257"/>
      <c r="AW24" s="254"/>
      <c r="AX24" s="254"/>
      <c r="AY24" s="254"/>
      <c r="AZ24" s="257"/>
      <c r="BA24" s="257"/>
      <c r="BB24" s="257"/>
      <c r="BC24" s="254"/>
      <c r="BD24" s="254"/>
      <c r="BE24" s="254"/>
      <c r="BF24" s="257"/>
      <c r="BG24" s="257"/>
      <c r="BH24" s="257"/>
      <c r="BI24" s="254"/>
      <c r="BJ24" s="254"/>
      <c r="BK24" s="254"/>
      <c r="BL24" s="257"/>
      <c r="BM24" s="257"/>
      <c r="BN24" s="257"/>
      <c r="BO24" s="258"/>
      <c r="BP24" s="272"/>
    </row>
    <row r="25" spans="1:68" s="19" customFormat="1" ht="47.25" hidden="1" customHeight="1" x14ac:dyDescent="0.2">
      <c r="A25" s="82"/>
      <c r="B25" s="203" t="s">
        <v>401</v>
      </c>
      <c r="C25" s="74" t="s">
        <v>709</v>
      </c>
      <c r="D25" s="63" t="s">
        <v>709</v>
      </c>
      <c r="E25" s="81" t="s">
        <v>709</v>
      </c>
      <c r="F25" s="81" t="s">
        <v>709</v>
      </c>
      <c r="G25" s="252"/>
      <c r="H25" s="252"/>
      <c r="I25" s="252"/>
      <c r="J25" s="255"/>
      <c r="K25" s="256"/>
      <c r="L25" s="256"/>
      <c r="M25" s="252"/>
      <c r="N25" s="253"/>
      <c r="O25" s="252"/>
      <c r="P25" s="256"/>
      <c r="Q25" s="256"/>
      <c r="R25" s="256"/>
      <c r="S25" s="252"/>
      <c r="T25" s="252"/>
      <c r="U25" s="252"/>
      <c r="V25" s="256"/>
      <c r="W25" s="256"/>
      <c r="X25" s="256"/>
      <c r="Y25" s="252"/>
      <c r="Z25" s="252"/>
      <c r="AA25" s="252"/>
      <c r="AB25" s="256"/>
      <c r="AC25" s="256"/>
      <c r="AD25" s="256"/>
      <c r="AE25" s="252"/>
      <c r="AF25" s="252"/>
      <c r="AG25" s="252"/>
      <c r="AH25" s="256"/>
      <c r="AI25" s="256"/>
      <c r="AJ25" s="256"/>
      <c r="AK25" s="252"/>
      <c r="AL25" s="252"/>
      <c r="AM25" s="252"/>
      <c r="AN25" s="256"/>
      <c r="AO25" s="256"/>
      <c r="AP25" s="256"/>
      <c r="AQ25" s="252"/>
      <c r="AR25" s="252"/>
      <c r="AS25" s="252"/>
      <c r="AT25" s="256"/>
      <c r="AU25" s="257"/>
      <c r="AV25" s="257"/>
      <c r="AW25" s="254"/>
      <c r="AX25" s="254"/>
      <c r="AY25" s="254"/>
      <c r="AZ25" s="257"/>
      <c r="BA25" s="257"/>
      <c r="BB25" s="257"/>
      <c r="BC25" s="254"/>
      <c r="BD25" s="254"/>
      <c r="BE25" s="254"/>
      <c r="BF25" s="257"/>
      <c r="BG25" s="257"/>
      <c r="BH25" s="257"/>
      <c r="BI25" s="254"/>
      <c r="BJ25" s="254"/>
      <c r="BK25" s="254"/>
      <c r="BL25" s="257"/>
      <c r="BM25" s="257"/>
      <c r="BN25" s="257"/>
      <c r="BO25" s="258"/>
      <c r="BP25" s="272"/>
    </row>
    <row r="26" spans="1:68" s="19" customFormat="1" ht="47.25" hidden="1" customHeight="1" x14ac:dyDescent="0.2">
      <c r="A26" s="82"/>
      <c r="B26" s="203" t="s">
        <v>402</v>
      </c>
      <c r="C26" s="74" t="s">
        <v>709</v>
      </c>
      <c r="D26" s="63" t="s">
        <v>709</v>
      </c>
      <c r="E26" s="81" t="s">
        <v>709</v>
      </c>
      <c r="F26" s="81" t="s">
        <v>709</v>
      </c>
      <c r="G26" s="252"/>
      <c r="H26" s="252"/>
      <c r="I26" s="252"/>
      <c r="J26" s="255"/>
      <c r="K26" s="256"/>
      <c r="L26" s="256"/>
      <c r="M26" s="252"/>
      <c r="N26" s="253"/>
      <c r="O26" s="252"/>
      <c r="P26" s="256"/>
      <c r="Q26" s="256"/>
      <c r="R26" s="256"/>
      <c r="S26" s="252"/>
      <c r="T26" s="252"/>
      <c r="U26" s="252"/>
      <c r="V26" s="256"/>
      <c r="W26" s="256"/>
      <c r="X26" s="256"/>
      <c r="Y26" s="252"/>
      <c r="Z26" s="252"/>
      <c r="AA26" s="252"/>
      <c r="AB26" s="256"/>
      <c r="AC26" s="256"/>
      <c r="AD26" s="256"/>
      <c r="AE26" s="252"/>
      <c r="AF26" s="252"/>
      <c r="AG26" s="252"/>
      <c r="AH26" s="256"/>
      <c r="AI26" s="256"/>
      <c r="AJ26" s="256"/>
      <c r="AK26" s="252"/>
      <c r="AL26" s="252"/>
      <c r="AM26" s="252"/>
      <c r="AN26" s="256"/>
      <c r="AO26" s="256"/>
      <c r="AP26" s="256"/>
      <c r="AQ26" s="252"/>
      <c r="AR26" s="252"/>
      <c r="AS26" s="252"/>
      <c r="AT26" s="256"/>
      <c r="AU26" s="257"/>
      <c r="AV26" s="257"/>
      <c r="AW26" s="254"/>
      <c r="AX26" s="254"/>
      <c r="AY26" s="254"/>
      <c r="AZ26" s="257"/>
      <c r="BA26" s="257"/>
      <c r="BB26" s="257"/>
      <c r="BC26" s="254"/>
      <c r="BD26" s="254"/>
      <c r="BE26" s="254"/>
      <c r="BF26" s="257"/>
      <c r="BG26" s="257"/>
      <c r="BH26" s="257"/>
      <c r="BI26" s="254"/>
      <c r="BJ26" s="254"/>
      <c r="BK26" s="254"/>
      <c r="BL26" s="257"/>
      <c r="BM26" s="257"/>
      <c r="BN26" s="257"/>
      <c r="BO26" s="258"/>
      <c r="BP26" s="272"/>
    </row>
    <row r="27" spans="1:68" s="19" customFormat="1" ht="47.25" hidden="1" customHeight="1" x14ac:dyDescent="0.2">
      <c r="A27" s="82"/>
      <c r="B27" s="203" t="s">
        <v>403</v>
      </c>
      <c r="C27" s="74" t="s">
        <v>709</v>
      </c>
      <c r="D27" s="63" t="s">
        <v>709</v>
      </c>
      <c r="E27" s="81" t="s">
        <v>709</v>
      </c>
      <c r="F27" s="81" t="s">
        <v>709</v>
      </c>
      <c r="G27" s="252"/>
      <c r="H27" s="252"/>
      <c r="I27" s="252"/>
      <c r="J27" s="255"/>
      <c r="K27" s="256"/>
      <c r="L27" s="256"/>
      <c r="M27" s="252"/>
      <c r="N27" s="253"/>
      <c r="O27" s="252"/>
      <c r="P27" s="256"/>
      <c r="Q27" s="256"/>
      <c r="R27" s="256"/>
      <c r="S27" s="252"/>
      <c r="T27" s="252"/>
      <c r="U27" s="252"/>
      <c r="V27" s="256"/>
      <c r="W27" s="256"/>
      <c r="X27" s="256"/>
      <c r="Y27" s="252"/>
      <c r="Z27" s="252"/>
      <c r="AA27" s="252"/>
      <c r="AB27" s="256"/>
      <c r="AC27" s="256"/>
      <c r="AD27" s="256"/>
      <c r="AE27" s="252"/>
      <c r="AF27" s="252"/>
      <c r="AG27" s="252"/>
      <c r="AH27" s="256"/>
      <c r="AI27" s="256"/>
      <c r="AJ27" s="256"/>
      <c r="AK27" s="252"/>
      <c r="AL27" s="252"/>
      <c r="AM27" s="252"/>
      <c r="AN27" s="256"/>
      <c r="AO27" s="256"/>
      <c r="AP27" s="256"/>
      <c r="AQ27" s="252"/>
      <c r="AR27" s="252"/>
      <c r="AS27" s="252"/>
      <c r="AT27" s="256"/>
      <c r="AU27" s="257"/>
      <c r="AV27" s="257"/>
      <c r="AW27" s="254"/>
      <c r="AX27" s="254"/>
      <c r="AY27" s="254"/>
      <c r="AZ27" s="257"/>
      <c r="BA27" s="257"/>
      <c r="BB27" s="257"/>
      <c r="BC27" s="254"/>
      <c r="BD27" s="254"/>
      <c r="BE27" s="254"/>
      <c r="BF27" s="257"/>
      <c r="BG27" s="257"/>
      <c r="BH27" s="257"/>
      <c r="BI27" s="254"/>
      <c r="BJ27" s="254"/>
      <c r="BK27" s="254"/>
      <c r="BL27" s="257"/>
      <c r="BM27" s="257"/>
      <c r="BN27" s="257"/>
      <c r="BO27" s="258"/>
      <c r="BP27" s="272"/>
    </row>
    <row r="28" spans="1:68" s="19" customFormat="1" ht="47.25" hidden="1" customHeight="1" x14ac:dyDescent="0.2">
      <c r="A28" s="82"/>
      <c r="B28" s="203" t="s">
        <v>404</v>
      </c>
      <c r="C28" s="74" t="s">
        <v>709</v>
      </c>
      <c r="D28" s="63" t="s">
        <v>709</v>
      </c>
      <c r="E28" s="81" t="s">
        <v>709</v>
      </c>
      <c r="F28" s="81" t="s">
        <v>709</v>
      </c>
      <c r="G28" s="252"/>
      <c r="H28" s="252"/>
      <c r="I28" s="252"/>
      <c r="J28" s="255"/>
      <c r="K28" s="256"/>
      <c r="L28" s="256"/>
      <c r="M28" s="252"/>
      <c r="N28" s="253"/>
      <c r="O28" s="252"/>
      <c r="P28" s="256"/>
      <c r="Q28" s="256"/>
      <c r="R28" s="256"/>
      <c r="S28" s="252"/>
      <c r="T28" s="252"/>
      <c r="U28" s="252"/>
      <c r="V28" s="256"/>
      <c r="W28" s="256"/>
      <c r="X28" s="256"/>
      <c r="Y28" s="252"/>
      <c r="Z28" s="252"/>
      <c r="AA28" s="252"/>
      <c r="AB28" s="256"/>
      <c r="AC28" s="256"/>
      <c r="AD28" s="256"/>
      <c r="AE28" s="252"/>
      <c r="AF28" s="252"/>
      <c r="AG28" s="252"/>
      <c r="AH28" s="256"/>
      <c r="AI28" s="256"/>
      <c r="AJ28" s="256"/>
      <c r="AK28" s="252"/>
      <c r="AL28" s="252"/>
      <c r="AM28" s="252"/>
      <c r="AN28" s="256"/>
      <c r="AO28" s="256"/>
      <c r="AP28" s="256"/>
      <c r="AQ28" s="252"/>
      <c r="AR28" s="252"/>
      <c r="AS28" s="252"/>
      <c r="AT28" s="256"/>
      <c r="AU28" s="257"/>
      <c r="AV28" s="257"/>
      <c r="AW28" s="254"/>
      <c r="AX28" s="254"/>
      <c r="AY28" s="254"/>
      <c r="AZ28" s="257"/>
      <c r="BA28" s="257"/>
      <c r="BB28" s="257"/>
      <c r="BC28" s="254"/>
      <c r="BD28" s="254"/>
      <c r="BE28" s="254"/>
      <c r="BF28" s="257"/>
      <c r="BG28" s="257"/>
      <c r="BH28" s="257"/>
      <c r="BI28" s="254"/>
      <c r="BJ28" s="254"/>
      <c r="BK28" s="254"/>
      <c r="BL28" s="257"/>
      <c r="BM28" s="257"/>
      <c r="BN28" s="257"/>
      <c r="BO28" s="258"/>
      <c r="BP28" s="272"/>
    </row>
    <row r="29" spans="1:68" s="19" customFormat="1" ht="47.25" hidden="1" customHeight="1" x14ac:dyDescent="0.2">
      <c r="A29" s="82"/>
      <c r="B29" s="203" t="s">
        <v>405</v>
      </c>
      <c r="C29" s="74" t="s">
        <v>709</v>
      </c>
      <c r="D29" s="63" t="s">
        <v>709</v>
      </c>
      <c r="E29" s="81" t="s">
        <v>709</v>
      </c>
      <c r="F29" s="81" t="s">
        <v>709</v>
      </c>
      <c r="G29" s="252"/>
      <c r="H29" s="252"/>
      <c r="I29" s="252"/>
      <c r="J29" s="255"/>
      <c r="K29" s="256"/>
      <c r="L29" s="256"/>
      <c r="M29" s="252"/>
      <c r="N29" s="253"/>
      <c r="O29" s="252"/>
      <c r="P29" s="256"/>
      <c r="Q29" s="256"/>
      <c r="R29" s="256"/>
      <c r="S29" s="252"/>
      <c r="T29" s="252"/>
      <c r="U29" s="252"/>
      <c r="V29" s="256"/>
      <c r="W29" s="256"/>
      <c r="X29" s="256"/>
      <c r="Y29" s="252"/>
      <c r="Z29" s="252"/>
      <c r="AA29" s="252"/>
      <c r="AB29" s="256"/>
      <c r="AC29" s="256"/>
      <c r="AD29" s="256"/>
      <c r="AE29" s="252"/>
      <c r="AF29" s="252"/>
      <c r="AG29" s="252"/>
      <c r="AH29" s="256"/>
      <c r="AI29" s="256"/>
      <c r="AJ29" s="256"/>
      <c r="AK29" s="252"/>
      <c r="AL29" s="252"/>
      <c r="AM29" s="252"/>
      <c r="AN29" s="256"/>
      <c r="AO29" s="256"/>
      <c r="AP29" s="256"/>
      <c r="AQ29" s="252"/>
      <c r="AR29" s="252"/>
      <c r="AS29" s="252"/>
      <c r="AT29" s="256"/>
      <c r="AU29" s="257"/>
      <c r="AV29" s="257"/>
      <c r="AW29" s="254"/>
      <c r="AX29" s="254"/>
      <c r="AY29" s="254"/>
      <c r="AZ29" s="257"/>
      <c r="BA29" s="257"/>
      <c r="BB29" s="257"/>
      <c r="BC29" s="254"/>
      <c r="BD29" s="254"/>
      <c r="BE29" s="254"/>
      <c r="BF29" s="257"/>
      <c r="BG29" s="257"/>
      <c r="BH29" s="257"/>
      <c r="BI29" s="254"/>
      <c r="BJ29" s="254"/>
      <c r="BK29" s="254"/>
      <c r="BL29" s="257"/>
      <c r="BM29" s="257"/>
      <c r="BN29" s="257"/>
      <c r="BO29" s="258"/>
      <c r="BP29" s="272"/>
    </row>
    <row r="30" spans="1:68" s="19" customFormat="1" ht="47.25" hidden="1" customHeight="1" x14ac:dyDescent="0.2">
      <c r="A30" s="82"/>
      <c r="B30" s="203" t="s">
        <v>406</v>
      </c>
      <c r="C30" s="74" t="s">
        <v>709</v>
      </c>
      <c r="D30" s="63" t="s">
        <v>709</v>
      </c>
      <c r="E30" s="81" t="s">
        <v>709</v>
      </c>
      <c r="F30" s="81" t="s">
        <v>709</v>
      </c>
      <c r="G30" s="252"/>
      <c r="H30" s="252"/>
      <c r="I30" s="252"/>
      <c r="J30" s="255"/>
      <c r="K30" s="256"/>
      <c r="L30" s="256"/>
      <c r="M30" s="252"/>
      <c r="N30" s="253"/>
      <c r="O30" s="252"/>
      <c r="P30" s="256"/>
      <c r="Q30" s="256"/>
      <c r="R30" s="256"/>
      <c r="S30" s="252"/>
      <c r="T30" s="252"/>
      <c r="U30" s="252"/>
      <c r="V30" s="256"/>
      <c r="W30" s="256"/>
      <c r="X30" s="256"/>
      <c r="Y30" s="252"/>
      <c r="Z30" s="252"/>
      <c r="AA30" s="252"/>
      <c r="AB30" s="256"/>
      <c r="AC30" s="256"/>
      <c r="AD30" s="256"/>
      <c r="AE30" s="252"/>
      <c r="AF30" s="252"/>
      <c r="AG30" s="252"/>
      <c r="AH30" s="256"/>
      <c r="AI30" s="256"/>
      <c r="AJ30" s="256"/>
      <c r="AK30" s="252"/>
      <c r="AL30" s="252"/>
      <c r="AM30" s="252"/>
      <c r="AN30" s="256"/>
      <c r="AO30" s="256"/>
      <c r="AP30" s="256"/>
      <c r="AQ30" s="252"/>
      <c r="AR30" s="252"/>
      <c r="AS30" s="252"/>
      <c r="AT30" s="256"/>
      <c r="AU30" s="257"/>
      <c r="AV30" s="257"/>
      <c r="AW30" s="254"/>
      <c r="AX30" s="254"/>
      <c r="AY30" s="254"/>
      <c r="AZ30" s="257"/>
      <c r="BA30" s="257"/>
      <c r="BB30" s="257"/>
      <c r="BC30" s="254"/>
      <c r="BD30" s="254"/>
      <c r="BE30" s="254"/>
      <c r="BF30" s="257"/>
      <c r="BG30" s="257"/>
      <c r="BH30" s="257"/>
      <c r="BI30" s="254"/>
      <c r="BJ30" s="254"/>
      <c r="BK30" s="254"/>
      <c r="BL30" s="257"/>
      <c r="BM30" s="257"/>
      <c r="BN30" s="257"/>
      <c r="BO30" s="258"/>
      <c r="BP30" s="272"/>
    </row>
    <row r="31" spans="1:68" s="19" customFormat="1" ht="47.25" hidden="1" customHeight="1" x14ac:dyDescent="0.2">
      <c r="A31" s="82"/>
      <c r="B31" s="203" t="s">
        <v>407</v>
      </c>
      <c r="C31" s="74" t="s">
        <v>709</v>
      </c>
      <c r="D31" s="63" t="s">
        <v>709</v>
      </c>
      <c r="E31" s="81" t="s">
        <v>709</v>
      </c>
      <c r="F31" s="81" t="s">
        <v>709</v>
      </c>
      <c r="G31" s="252"/>
      <c r="H31" s="252"/>
      <c r="I31" s="252"/>
      <c r="J31" s="255"/>
      <c r="K31" s="256"/>
      <c r="L31" s="256"/>
      <c r="M31" s="252"/>
      <c r="N31" s="253"/>
      <c r="O31" s="252"/>
      <c r="P31" s="256"/>
      <c r="Q31" s="256"/>
      <c r="R31" s="256"/>
      <c r="S31" s="252"/>
      <c r="T31" s="252"/>
      <c r="U31" s="252"/>
      <c r="V31" s="256"/>
      <c r="W31" s="256"/>
      <c r="X31" s="256"/>
      <c r="Y31" s="252"/>
      <c r="Z31" s="252"/>
      <c r="AA31" s="252"/>
      <c r="AB31" s="256"/>
      <c r="AC31" s="256"/>
      <c r="AD31" s="256"/>
      <c r="AE31" s="252"/>
      <c r="AF31" s="252"/>
      <c r="AG31" s="252"/>
      <c r="AH31" s="256"/>
      <c r="AI31" s="256"/>
      <c r="AJ31" s="256"/>
      <c r="AK31" s="252"/>
      <c r="AL31" s="252"/>
      <c r="AM31" s="252"/>
      <c r="AN31" s="256"/>
      <c r="AO31" s="256"/>
      <c r="AP31" s="256"/>
      <c r="AQ31" s="252"/>
      <c r="AR31" s="252"/>
      <c r="AS31" s="252"/>
      <c r="AT31" s="256"/>
      <c r="AU31" s="257"/>
      <c r="AV31" s="257"/>
      <c r="AW31" s="254"/>
      <c r="AX31" s="254"/>
      <c r="AY31" s="254"/>
      <c r="AZ31" s="257"/>
      <c r="BA31" s="257"/>
      <c r="BB31" s="257"/>
      <c r="BC31" s="254"/>
      <c r="BD31" s="254"/>
      <c r="BE31" s="254"/>
      <c r="BF31" s="257"/>
      <c r="BG31" s="257"/>
      <c r="BH31" s="257"/>
      <c r="BI31" s="254"/>
      <c r="BJ31" s="254"/>
      <c r="BK31" s="254"/>
      <c r="BL31" s="257"/>
      <c r="BM31" s="257"/>
      <c r="BN31" s="257"/>
      <c r="BO31" s="258"/>
      <c r="BP31" s="272"/>
    </row>
    <row r="32" spans="1:68" s="19" customFormat="1" ht="47.25" hidden="1" customHeight="1" x14ac:dyDescent="0.2">
      <c r="A32" s="82"/>
      <c r="B32" s="203" t="s">
        <v>408</v>
      </c>
      <c r="C32" s="74" t="s">
        <v>709</v>
      </c>
      <c r="D32" s="63" t="s">
        <v>709</v>
      </c>
      <c r="E32" s="81" t="s">
        <v>709</v>
      </c>
      <c r="F32" s="81" t="s">
        <v>709</v>
      </c>
      <c r="G32" s="252"/>
      <c r="H32" s="252"/>
      <c r="I32" s="252"/>
      <c r="J32" s="255"/>
      <c r="K32" s="256"/>
      <c r="L32" s="256"/>
      <c r="M32" s="252"/>
      <c r="N32" s="253"/>
      <c r="O32" s="252"/>
      <c r="P32" s="256"/>
      <c r="Q32" s="256"/>
      <c r="R32" s="256"/>
      <c r="S32" s="252"/>
      <c r="T32" s="252"/>
      <c r="U32" s="252"/>
      <c r="V32" s="256"/>
      <c r="W32" s="256"/>
      <c r="X32" s="256"/>
      <c r="Y32" s="252"/>
      <c r="Z32" s="252"/>
      <c r="AA32" s="252"/>
      <c r="AB32" s="256"/>
      <c r="AC32" s="256"/>
      <c r="AD32" s="256"/>
      <c r="AE32" s="252"/>
      <c r="AF32" s="252"/>
      <c r="AG32" s="252"/>
      <c r="AH32" s="256"/>
      <c r="AI32" s="256"/>
      <c r="AJ32" s="256"/>
      <c r="AK32" s="252"/>
      <c r="AL32" s="252"/>
      <c r="AM32" s="252"/>
      <c r="AN32" s="256"/>
      <c r="AO32" s="256"/>
      <c r="AP32" s="256"/>
      <c r="AQ32" s="252"/>
      <c r="AR32" s="252"/>
      <c r="AS32" s="252"/>
      <c r="AT32" s="256"/>
      <c r="AU32" s="257"/>
      <c r="AV32" s="257"/>
      <c r="AW32" s="254"/>
      <c r="AX32" s="254"/>
      <c r="AY32" s="254"/>
      <c r="AZ32" s="257"/>
      <c r="BA32" s="257"/>
      <c r="BB32" s="257"/>
      <c r="BC32" s="254"/>
      <c r="BD32" s="254"/>
      <c r="BE32" s="254"/>
      <c r="BF32" s="257"/>
      <c r="BG32" s="257"/>
      <c r="BH32" s="257"/>
      <c r="BI32" s="254"/>
      <c r="BJ32" s="254"/>
      <c r="BK32" s="254"/>
      <c r="BL32" s="257"/>
      <c r="BM32" s="257"/>
      <c r="BN32" s="257"/>
      <c r="BO32" s="258"/>
      <c r="BP32" s="272"/>
    </row>
    <row r="33" spans="1:68" ht="9" customHeight="1" x14ac:dyDescent="0.2">
      <c r="E33" s="60"/>
    </row>
    <row r="34" spans="1:68" s="87" customFormat="1" ht="18" x14ac:dyDescent="0.25">
      <c r="A34" s="83" t="s">
        <v>23</v>
      </c>
      <c r="B34" s="83"/>
      <c r="C34" s="83"/>
      <c r="D34" s="84"/>
      <c r="E34" s="85"/>
      <c r="F34" s="86" t="s">
        <v>0</v>
      </c>
      <c r="J34" s="87" t="s">
        <v>1</v>
      </c>
      <c r="S34" s="87" t="s">
        <v>2</v>
      </c>
      <c r="AA34" s="87" t="s">
        <v>3</v>
      </c>
      <c r="AL34" s="87" t="s">
        <v>3</v>
      </c>
      <c r="BO34" s="88" t="s">
        <v>3</v>
      </c>
      <c r="BP34" s="274"/>
    </row>
    <row r="35" spans="1:68" x14ac:dyDescent="0.2">
      <c r="E35" s="60"/>
    </row>
    <row r="36" spans="1:68" x14ac:dyDescent="0.2">
      <c r="E36" s="60"/>
    </row>
    <row r="37" spans="1:68" x14ac:dyDescent="0.2">
      <c r="E37" s="60"/>
    </row>
  </sheetData>
  <autoFilter ref="B6:BP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1">
    <mergeCell ref="A4:D4"/>
    <mergeCell ref="E4:F4"/>
    <mergeCell ref="BO5:BP5"/>
    <mergeCell ref="BC4:BO4"/>
    <mergeCell ref="AI4:BB4"/>
    <mergeCell ref="A6:A7"/>
    <mergeCell ref="AH7:AJ7"/>
    <mergeCell ref="AK7:AM7"/>
    <mergeCell ref="AN7:AP7"/>
    <mergeCell ref="G7:I7"/>
    <mergeCell ref="J7:L7"/>
    <mergeCell ref="V7:X7"/>
    <mergeCell ref="Y7:AA7"/>
    <mergeCell ref="P7:R7"/>
    <mergeCell ref="G6:BN6"/>
    <mergeCell ref="AB7:AD7"/>
    <mergeCell ref="AE7:AG7"/>
    <mergeCell ref="S7:U7"/>
    <mergeCell ref="BI7:BK7"/>
    <mergeCell ref="M7:O7"/>
    <mergeCell ref="BP6:BP7"/>
    <mergeCell ref="AW7:AY7"/>
    <mergeCell ref="AZ7:BB7"/>
    <mergeCell ref="B6:B7"/>
    <mergeCell ref="C6:C7"/>
    <mergeCell ref="D6:D7"/>
    <mergeCell ref="E6:E7"/>
    <mergeCell ref="F6:F7"/>
    <mergeCell ref="BO6:BO7"/>
    <mergeCell ref="BL7:BN7"/>
    <mergeCell ref="AQ7:AS7"/>
    <mergeCell ref="AT7:AV7"/>
    <mergeCell ref="BC7:BE7"/>
    <mergeCell ref="BF7:BH7"/>
    <mergeCell ref="A1:BP1"/>
    <mergeCell ref="A2:BP2"/>
    <mergeCell ref="A3:D3"/>
    <mergeCell ref="E3:F3"/>
    <mergeCell ref="AW3:BB3"/>
    <mergeCell ref="BC3:BP3"/>
    <mergeCell ref="N3:AJ3"/>
  </mergeCells>
  <conditionalFormatting sqref="BO8:BO32">
    <cfRule type="duplicateValues" dxfId="2"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2" orientation="landscape" r:id="rId1"/>
  <headerFooter scaleWithDoc="0"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3"/>
  <sheetViews>
    <sheetView tabSelected="1" view="pageBreakPreview" zoomScale="90" zoomScaleNormal="100" zoomScaleSheetLayoutView="90" workbookViewId="0">
      <selection activeCell="F8" sqref="F8"/>
    </sheetView>
  </sheetViews>
  <sheetFormatPr defaultColWidth="9.140625" defaultRowHeight="12.75" x14ac:dyDescent="0.2"/>
  <cols>
    <col min="1" max="1" width="6" style="102" customWidth="1"/>
    <col min="2" max="2" width="16.42578125" style="102" hidden="1" customWidth="1"/>
    <col min="3" max="3" width="9.28515625" style="102" customWidth="1"/>
    <col min="4" max="4" width="15.85546875" style="103" customWidth="1"/>
    <col min="5" max="5" width="28.28515625" style="102" customWidth="1"/>
    <col min="6" max="6" width="45.5703125" style="3" customWidth="1"/>
    <col min="7" max="13" width="11.85546875" style="3" customWidth="1"/>
    <col min="14" max="14" width="11.85546875" style="104" customWidth="1"/>
    <col min="15" max="15" width="7.7109375" style="102" customWidth="1"/>
    <col min="16" max="16" width="9.140625" style="3" customWidth="1"/>
    <col min="17" max="16384" width="9.140625" style="3"/>
  </cols>
  <sheetData>
    <row r="1" spans="1:16" ht="66.75" customHeight="1" x14ac:dyDescent="0.2">
      <c r="A1" s="464" t="str">
        <f>'100 m'!A1:P1</f>
        <v>GÖRME ENGELLİLER SPOR FEDERASYONU                                                                                                                                                                              Türkiye Atletizm Federasyonu
BURSA  Atletizm İl Temsilciliği</v>
      </c>
      <c r="B1" s="464"/>
      <c r="C1" s="464"/>
      <c r="D1" s="464"/>
      <c r="E1" s="464"/>
      <c r="F1" s="464"/>
      <c r="G1" s="464"/>
      <c r="H1" s="464"/>
      <c r="I1" s="464"/>
      <c r="J1" s="464"/>
      <c r="K1" s="464"/>
      <c r="L1" s="464"/>
      <c r="M1" s="464"/>
      <c r="N1" s="464"/>
      <c r="O1" s="464"/>
    </row>
    <row r="2" spans="1:16" ht="25.5" customHeight="1" x14ac:dyDescent="0.2">
      <c r="A2" s="443" t="str">
        <f>'100 m'!A2:P2</f>
        <v xml:space="preserve"> GÖRME ENGELLİLER TÜRKİYE ŞAMPİYONASI</v>
      </c>
      <c r="B2" s="443"/>
      <c r="C2" s="443"/>
      <c r="D2" s="443"/>
      <c r="E2" s="443"/>
      <c r="F2" s="443"/>
      <c r="G2" s="443"/>
      <c r="H2" s="443"/>
      <c r="I2" s="443"/>
      <c r="J2" s="443"/>
      <c r="K2" s="443"/>
      <c r="L2" s="443"/>
      <c r="M2" s="443"/>
      <c r="N2" s="443"/>
      <c r="O2" s="443"/>
    </row>
    <row r="3" spans="1:16" s="4" customFormat="1" ht="45" customHeight="1" x14ac:dyDescent="0.2">
      <c r="A3" s="445" t="s">
        <v>279</v>
      </c>
      <c r="B3" s="445"/>
      <c r="C3" s="445"/>
      <c r="D3" s="465" t="s">
        <v>717</v>
      </c>
      <c r="E3" s="465"/>
      <c r="F3" s="469" t="str">
        <f>CİRİT!F3</f>
        <v>18+ YAŞ(2000 VE ÜZERİ DOĞUMLU ERKEK</v>
      </c>
      <c r="G3" s="470"/>
      <c r="H3" s="470"/>
      <c r="I3" s="470"/>
      <c r="J3" s="286"/>
      <c r="K3" s="507" t="str">
        <f>CİRİT!K3</f>
        <v>18 YAŞ ÜZERİ</v>
      </c>
      <c r="L3" s="507"/>
      <c r="M3" s="507"/>
      <c r="N3" s="507"/>
      <c r="O3" s="507"/>
    </row>
    <row r="4" spans="1:16" s="4" customFormat="1" ht="45" customHeight="1" x14ac:dyDescent="0.2">
      <c r="A4" s="435" t="s">
        <v>280</v>
      </c>
      <c r="B4" s="435"/>
      <c r="C4" s="435"/>
      <c r="D4" s="468" t="str">
        <f>'100 m'!D4:E4</f>
        <v>ERKEKLER ( B2 )</v>
      </c>
      <c r="E4" s="468"/>
      <c r="F4" s="305" t="s">
        <v>440</v>
      </c>
      <c r="G4" s="306" t="s">
        <v>723</v>
      </c>
      <c r="H4" s="106"/>
      <c r="I4" s="267"/>
      <c r="J4" s="435" t="s">
        <v>278</v>
      </c>
      <c r="K4" s="435"/>
      <c r="L4" s="435"/>
      <c r="M4" s="506" t="s">
        <v>728</v>
      </c>
      <c r="N4" s="506"/>
      <c r="O4" s="506"/>
    </row>
    <row r="5" spans="1:16" ht="13.5" customHeight="1" x14ac:dyDescent="0.2">
      <c r="A5" s="5"/>
      <c r="B5" s="5"/>
      <c r="C5" s="5"/>
      <c r="D5" s="9"/>
      <c r="E5" s="6"/>
      <c r="F5" s="7"/>
      <c r="G5" s="8"/>
      <c r="H5" s="8"/>
      <c r="I5" s="8"/>
      <c r="J5" s="8"/>
      <c r="K5" s="8"/>
      <c r="L5" s="8"/>
      <c r="M5" s="8"/>
      <c r="N5" s="426">
        <v>42355.455562384261</v>
      </c>
      <c r="O5" s="426"/>
    </row>
    <row r="6" spans="1:16" ht="15.75" x14ac:dyDescent="0.2">
      <c r="A6" s="438" t="s">
        <v>6</v>
      </c>
      <c r="B6" s="438"/>
      <c r="C6" s="434" t="s">
        <v>248</v>
      </c>
      <c r="D6" s="434" t="s">
        <v>282</v>
      </c>
      <c r="E6" s="438" t="s">
        <v>7</v>
      </c>
      <c r="F6" s="438" t="s">
        <v>55</v>
      </c>
      <c r="G6" s="439" t="s">
        <v>44</v>
      </c>
      <c r="H6" s="439"/>
      <c r="I6" s="439"/>
      <c r="J6" s="439"/>
      <c r="K6" s="439"/>
      <c r="L6" s="439"/>
      <c r="M6" s="439"/>
      <c r="N6" s="466" t="s">
        <v>8</v>
      </c>
      <c r="O6" s="466" t="s">
        <v>450</v>
      </c>
    </row>
    <row r="7" spans="1:16" ht="24" x14ac:dyDescent="0.2">
      <c r="A7" s="438"/>
      <c r="B7" s="438"/>
      <c r="C7" s="434"/>
      <c r="D7" s="434"/>
      <c r="E7" s="438"/>
      <c r="F7" s="438"/>
      <c r="G7" s="289">
        <v>1</v>
      </c>
      <c r="H7" s="289">
        <v>2</v>
      </c>
      <c r="I7" s="289">
        <v>3</v>
      </c>
      <c r="J7" s="264" t="s">
        <v>451</v>
      </c>
      <c r="K7" s="289">
        <v>4</v>
      </c>
      <c r="L7" s="289">
        <v>5</v>
      </c>
      <c r="M7" s="289">
        <v>6</v>
      </c>
      <c r="N7" s="467"/>
      <c r="O7" s="467"/>
    </row>
    <row r="8" spans="1:16" s="95" customFormat="1" ht="42" customHeight="1" x14ac:dyDescent="0.2">
      <c r="A8" s="109">
        <v>2</v>
      </c>
      <c r="B8" s="110" t="s">
        <v>324</v>
      </c>
      <c r="C8" s="111">
        <v>164</v>
      </c>
      <c r="D8" s="112">
        <v>28449</v>
      </c>
      <c r="E8" s="221" t="s">
        <v>789</v>
      </c>
      <c r="F8" s="221" t="s">
        <v>738</v>
      </c>
      <c r="G8" s="204">
        <v>1764</v>
      </c>
      <c r="H8" s="204">
        <v>1868</v>
      </c>
      <c r="I8" s="204">
        <v>2139</v>
      </c>
      <c r="J8" s="268">
        <v>2139</v>
      </c>
      <c r="K8" s="269">
        <v>1845</v>
      </c>
      <c r="L8" s="269">
        <v>1959</v>
      </c>
      <c r="M8" s="269" t="s">
        <v>817</v>
      </c>
      <c r="N8" s="268">
        <v>2139</v>
      </c>
      <c r="O8" s="113"/>
    </row>
    <row r="9" spans="1:16" s="95" customFormat="1" ht="42" customHeight="1" x14ac:dyDescent="0.2">
      <c r="A9" s="109">
        <v>3</v>
      </c>
      <c r="B9" s="110" t="s">
        <v>325</v>
      </c>
      <c r="C9" s="111">
        <v>208</v>
      </c>
      <c r="D9" s="112">
        <v>33604</v>
      </c>
      <c r="E9" s="221" t="s">
        <v>756</v>
      </c>
      <c r="F9" s="221" t="s">
        <v>757</v>
      </c>
      <c r="G9" s="204">
        <v>1655</v>
      </c>
      <c r="H9" s="204" t="s">
        <v>817</v>
      </c>
      <c r="I9" s="204">
        <v>1733</v>
      </c>
      <c r="J9" s="268">
        <v>1733</v>
      </c>
      <c r="K9" s="269">
        <v>2022</v>
      </c>
      <c r="L9" s="269" t="s">
        <v>817</v>
      </c>
      <c r="M9" s="269">
        <v>2053</v>
      </c>
      <c r="N9" s="268">
        <v>2053</v>
      </c>
      <c r="O9" s="113"/>
    </row>
    <row r="10" spans="1:16" s="95" customFormat="1" ht="42" customHeight="1" x14ac:dyDescent="0.2">
      <c r="A10" s="109">
        <v>4</v>
      </c>
      <c r="B10" s="110" t="s">
        <v>326</v>
      </c>
      <c r="C10" s="111">
        <v>154</v>
      </c>
      <c r="D10" s="112">
        <v>30227</v>
      </c>
      <c r="E10" s="221" t="s">
        <v>792</v>
      </c>
      <c r="F10" s="221" t="s">
        <v>793</v>
      </c>
      <c r="G10" s="204">
        <v>1503</v>
      </c>
      <c r="H10" s="204">
        <v>1587</v>
      </c>
      <c r="I10" s="204">
        <v>1894</v>
      </c>
      <c r="J10" s="268">
        <v>1894</v>
      </c>
      <c r="K10" s="269">
        <v>1740</v>
      </c>
      <c r="L10" s="269">
        <v>1831</v>
      </c>
      <c r="M10" s="269">
        <v>1736</v>
      </c>
      <c r="N10" s="268">
        <v>1894</v>
      </c>
      <c r="O10" s="113"/>
    </row>
    <row r="11" spans="1:16" s="95" customFormat="1" ht="42" customHeight="1" x14ac:dyDescent="0.2">
      <c r="A11" s="109">
        <v>5</v>
      </c>
      <c r="B11" s="110" t="s">
        <v>327</v>
      </c>
      <c r="C11" s="111">
        <v>186</v>
      </c>
      <c r="D11" s="112">
        <v>29290</v>
      </c>
      <c r="E11" s="221" t="s">
        <v>788</v>
      </c>
      <c r="F11" s="221" t="s">
        <v>787</v>
      </c>
      <c r="G11" s="204">
        <v>1822</v>
      </c>
      <c r="H11" s="204">
        <v>1827</v>
      </c>
      <c r="I11" s="204" t="s">
        <v>817</v>
      </c>
      <c r="J11" s="268">
        <v>1827</v>
      </c>
      <c r="K11" s="269">
        <v>1769</v>
      </c>
      <c r="L11" s="269">
        <v>1842</v>
      </c>
      <c r="M11" s="269">
        <v>1859</v>
      </c>
      <c r="N11" s="268">
        <v>1859</v>
      </c>
      <c r="O11" s="113"/>
      <c r="P11" s="96"/>
    </row>
    <row r="12" spans="1:16" s="95" customFormat="1" ht="42" customHeight="1" x14ac:dyDescent="0.2">
      <c r="A12" s="109">
        <v>8</v>
      </c>
      <c r="B12" s="110" t="s">
        <v>330</v>
      </c>
      <c r="C12" s="111">
        <v>185</v>
      </c>
      <c r="D12" s="112">
        <v>30381</v>
      </c>
      <c r="E12" s="221" t="s">
        <v>786</v>
      </c>
      <c r="F12" s="221" t="s">
        <v>787</v>
      </c>
      <c r="G12" s="204">
        <v>1732</v>
      </c>
      <c r="H12" s="204">
        <v>1704</v>
      </c>
      <c r="I12" s="204">
        <v>1714</v>
      </c>
      <c r="J12" s="268">
        <v>1732</v>
      </c>
      <c r="K12" s="269" t="s">
        <v>817</v>
      </c>
      <c r="L12" s="269">
        <v>1742</v>
      </c>
      <c r="M12" s="269">
        <v>1761</v>
      </c>
      <c r="N12" s="268">
        <v>1761</v>
      </c>
      <c r="O12" s="113"/>
    </row>
    <row r="13" spans="1:16" s="95" customFormat="1" ht="42" customHeight="1" x14ac:dyDescent="0.2">
      <c r="A13" s="109">
        <v>9</v>
      </c>
      <c r="B13" s="110" t="s">
        <v>331</v>
      </c>
      <c r="C13" s="111">
        <v>165</v>
      </c>
      <c r="D13" s="112">
        <v>32325</v>
      </c>
      <c r="E13" s="221" t="s">
        <v>783</v>
      </c>
      <c r="F13" s="221" t="s">
        <v>738</v>
      </c>
      <c r="G13" s="204">
        <v>1376</v>
      </c>
      <c r="H13" s="204">
        <v>1563</v>
      </c>
      <c r="I13" s="204">
        <v>1635</v>
      </c>
      <c r="J13" s="268">
        <v>1635</v>
      </c>
      <c r="K13" s="269" t="s">
        <v>820</v>
      </c>
      <c r="L13" s="269"/>
      <c r="M13" s="269"/>
      <c r="N13" s="268">
        <v>1635</v>
      </c>
      <c r="O13" s="113"/>
    </row>
    <row r="14" spans="1:16" s="95" customFormat="1" ht="42" customHeight="1" x14ac:dyDescent="0.2">
      <c r="A14" s="109">
        <v>10</v>
      </c>
      <c r="B14" s="110" t="s">
        <v>332</v>
      </c>
      <c r="C14" s="111">
        <v>207</v>
      </c>
      <c r="D14" s="112">
        <v>27760</v>
      </c>
      <c r="E14" s="221" t="s">
        <v>796</v>
      </c>
      <c r="F14" s="221" t="s">
        <v>797</v>
      </c>
      <c r="G14" s="204">
        <v>1478</v>
      </c>
      <c r="H14" s="204">
        <v>1506</v>
      </c>
      <c r="I14" s="204">
        <v>1453</v>
      </c>
      <c r="J14" s="268">
        <v>1506</v>
      </c>
      <c r="K14" s="269" t="s">
        <v>819</v>
      </c>
      <c r="L14" s="269" t="s">
        <v>819</v>
      </c>
      <c r="M14" s="269" t="s">
        <v>819</v>
      </c>
      <c r="N14" s="268">
        <v>1506</v>
      </c>
      <c r="O14" s="113"/>
    </row>
    <row r="15" spans="1:16" s="95" customFormat="1" ht="42" customHeight="1" x14ac:dyDescent="0.2">
      <c r="A15" s="109">
        <v>11</v>
      </c>
      <c r="B15" s="110" t="s">
        <v>333</v>
      </c>
      <c r="C15" s="111">
        <v>197</v>
      </c>
      <c r="D15" s="112">
        <v>34732</v>
      </c>
      <c r="E15" s="221" t="s">
        <v>795</v>
      </c>
      <c r="F15" s="221" t="s">
        <v>746</v>
      </c>
      <c r="G15" s="204">
        <v>1385</v>
      </c>
      <c r="H15" s="204" t="s">
        <v>817</v>
      </c>
      <c r="I15" s="204" t="s">
        <v>817</v>
      </c>
      <c r="J15" s="268">
        <v>1385</v>
      </c>
      <c r="K15" s="269" t="s">
        <v>817</v>
      </c>
      <c r="L15" s="269" t="s">
        <v>817</v>
      </c>
      <c r="M15" s="269" t="s">
        <v>817</v>
      </c>
      <c r="N15" s="268">
        <v>1385</v>
      </c>
      <c r="O15" s="113"/>
    </row>
    <row r="16" spans="1:16" s="95" customFormat="1" ht="42" customHeight="1" x14ac:dyDescent="0.2">
      <c r="A16" s="109">
        <v>15</v>
      </c>
      <c r="B16" s="110" t="s">
        <v>335</v>
      </c>
      <c r="C16" s="111" t="s">
        <v>709</v>
      </c>
      <c r="D16" s="112" t="s">
        <v>709</v>
      </c>
      <c r="E16" s="221" t="s">
        <v>709</v>
      </c>
      <c r="F16" s="221" t="s">
        <v>709</v>
      </c>
      <c r="G16" s="204"/>
      <c r="H16" s="204"/>
      <c r="I16" s="204"/>
      <c r="J16" s="268" t="s">
        <v>709</v>
      </c>
      <c r="K16" s="269"/>
      <c r="L16" s="269"/>
      <c r="M16" s="269"/>
      <c r="N16" s="268">
        <v>0</v>
      </c>
      <c r="O16" s="113"/>
    </row>
    <row r="17" spans="1:16" s="95" customFormat="1" ht="24" hidden="1" customHeight="1" x14ac:dyDescent="0.2">
      <c r="A17" s="109">
        <v>16</v>
      </c>
      <c r="B17" s="110" t="s">
        <v>336</v>
      </c>
      <c r="C17" s="111" t="s">
        <v>709</v>
      </c>
      <c r="D17" s="112" t="s">
        <v>709</v>
      </c>
      <c r="E17" s="221" t="s">
        <v>709</v>
      </c>
      <c r="F17" s="221" t="s">
        <v>709</v>
      </c>
      <c r="G17" s="204"/>
      <c r="H17" s="204"/>
      <c r="I17" s="204"/>
      <c r="J17" s="268" t="s">
        <v>709</v>
      </c>
      <c r="K17" s="269"/>
      <c r="L17" s="269"/>
      <c r="M17" s="269"/>
      <c r="N17" s="268">
        <v>0</v>
      </c>
      <c r="O17" s="113"/>
    </row>
    <row r="18" spans="1:16" s="95" customFormat="1" ht="24" hidden="1" customHeight="1" x14ac:dyDescent="0.2">
      <c r="A18" s="109">
        <v>17</v>
      </c>
      <c r="B18" s="110" t="s">
        <v>337</v>
      </c>
      <c r="C18" s="111" t="s">
        <v>709</v>
      </c>
      <c r="D18" s="112" t="s">
        <v>709</v>
      </c>
      <c r="E18" s="221" t="s">
        <v>709</v>
      </c>
      <c r="F18" s="221" t="s">
        <v>709</v>
      </c>
      <c r="G18" s="204"/>
      <c r="H18" s="204"/>
      <c r="I18" s="204"/>
      <c r="J18" s="268" t="s">
        <v>709</v>
      </c>
      <c r="K18" s="269"/>
      <c r="L18" s="269"/>
      <c r="M18" s="269"/>
      <c r="N18" s="268">
        <v>0</v>
      </c>
      <c r="O18" s="113"/>
    </row>
    <row r="19" spans="1:16" s="95" customFormat="1" ht="24" hidden="1" customHeight="1" x14ac:dyDescent="0.2">
      <c r="A19" s="109">
        <v>18</v>
      </c>
      <c r="B19" s="110" t="s">
        <v>338</v>
      </c>
      <c r="C19" s="111" t="s">
        <v>709</v>
      </c>
      <c r="D19" s="112" t="s">
        <v>709</v>
      </c>
      <c r="E19" s="221" t="s">
        <v>709</v>
      </c>
      <c r="F19" s="221" t="s">
        <v>709</v>
      </c>
      <c r="G19" s="204"/>
      <c r="H19" s="204"/>
      <c r="I19" s="204"/>
      <c r="J19" s="268" t="s">
        <v>709</v>
      </c>
      <c r="K19" s="269"/>
      <c r="L19" s="269"/>
      <c r="M19" s="269"/>
      <c r="N19" s="268">
        <v>0</v>
      </c>
      <c r="O19" s="113"/>
    </row>
    <row r="20" spans="1:16" s="95" customFormat="1" ht="24" hidden="1" customHeight="1" x14ac:dyDescent="0.2">
      <c r="A20" s="109">
        <v>19</v>
      </c>
      <c r="B20" s="110" t="s">
        <v>339</v>
      </c>
      <c r="C20" s="111" t="s">
        <v>709</v>
      </c>
      <c r="D20" s="112" t="s">
        <v>709</v>
      </c>
      <c r="E20" s="221" t="s">
        <v>709</v>
      </c>
      <c r="F20" s="221" t="s">
        <v>709</v>
      </c>
      <c r="G20" s="204"/>
      <c r="H20" s="204"/>
      <c r="I20" s="204"/>
      <c r="J20" s="268" t="s">
        <v>709</v>
      </c>
      <c r="K20" s="269"/>
      <c r="L20" s="269"/>
      <c r="M20" s="269"/>
      <c r="N20" s="268">
        <v>0</v>
      </c>
      <c r="O20" s="113"/>
      <c r="P20" s="96"/>
    </row>
    <row r="21" spans="1:16" s="95" customFormat="1" ht="24" hidden="1" customHeight="1" x14ac:dyDescent="0.2">
      <c r="A21" s="109">
        <v>20</v>
      </c>
      <c r="B21" s="110" t="s">
        <v>340</v>
      </c>
      <c r="C21" s="111" t="s">
        <v>709</v>
      </c>
      <c r="D21" s="112" t="s">
        <v>709</v>
      </c>
      <c r="E21" s="221" t="s">
        <v>709</v>
      </c>
      <c r="F21" s="221" t="s">
        <v>709</v>
      </c>
      <c r="G21" s="204"/>
      <c r="H21" s="204"/>
      <c r="I21" s="204"/>
      <c r="J21" s="268" t="s">
        <v>709</v>
      </c>
      <c r="K21" s="269"/>
      <c r="L21" s="269"/>
      <c r="M21" s="269"/>
      <c r="N21" s="268">
        <v>0</v>
      </c>
      <c r="O21" s="113"/>
    </row>
    <row r="22" spans="1:16" s="95" customFormat="1" ht="24" hidden="1" customHeight="1" x14ac:dyDescent="0.2">
      <c r="A22" s="109">
        <v>21</v>
      </c>
      <c r="B22" s="110" t="s">
        <v>341</v>
      </c>
      <c r="C22" s="111" t="s">
        <v>709</v>
      </c>
      <c r="D22" s="112" t="s">
        <v>709</v>
      </c>
      <c r="E22" s="221" t="s">
        <v>709</v>
      </c>
      <c r="F22" s="221" t="s">
        <v>709</v>
      </c>
      <c r="G22" s="204"/>
      <c r="H22" s="204"/>
      <c r="I22" s="204"/>
      <c r="J22" s="268" t="s">
        <v>709</v>
      </c>
      <c r="K22" s="269"/>
      <c r="L22" s="269"/>
      <c r="M22" s="269"/>
      <c r="N22" s="268">
        <v>0</v>
      </c>
      <c r="O22" s="113"/>
    </row>
    <row r="23" spans="1:16" s="95" customFormat="1" ht="24" hidden="1" customHeight="1" x14ac:dyDescent="0.2">
      <c r="A23" s="109">
        <v>22</v>
      </c>
      <c r="B23" s="110" t="s">
        <v>342</v>
      </c>
      <c r="C23" s="111" t="s">
        <v>709</v>
      </c>
      <c r="D23" s="112" t="s">
        <v>709</v>
      </c>
      <c r="E23" s="221" t="s">
        <v>709</v>
      </c>
      <c r="F23" s="221" t="s">
        <v>709</v>
      </c>
      <c r="G23" s="204"/>
      <c r="H23" s="204"/>
      <c r="I23" s="204"/>
      <c r="J23" s="268" t="s">
        <v>709</v>
      </c>
      <c r="K23" s="269"/>
      <c r="L23" s="269"/>
      <c r="M23" s="269"/>
      <c r="N23" s="268">
        <v>0</v>
      </c>
      <c r="O23" s="113"/>
    </row>
    <row r="24" spans="1:16" s="95" customFormat="1" ht="24" hidden="1" customHeight="1" x14ac:dyDescent="0.2">
      <c r="A24" s="109">
        <v>23</v>
      </c>
      <c r="B24" s="110" t="s">
        <v>343</v>
      </c>
      <c r="C24" s="111" t="s">
        <v>709</v>
      </c>
      <c r="D24" s="112" t="s">
        <v>709</v>
      </c>
      <c r="E24" s="221" t="s">
        <v>709</v>
      </c>
      <c r="F24" s="221" t="s">
        <v>709</v>
      </c>
      <c r="G24" s="204"/>
      <c r="H24" s="204"/>
      <c r="I24" s="204"/>
      <c r="J24" s="268" t="s">
        <v>709</v>
      </c>
      <c r="K24" s="269"/>
      <c r="L24" s="269"/>
      <c r="M24" s="269"/>
      <c r="N24" s="268">
        <v>0</v>
      </c>
      <c r="O24" s="113"/>
    </row>
    <row r="25" spans="1:16" s="95" customFormat="1" ht="24" hidden="1" customHeight="1" x14ac:dyDescent="0.2">
      <c r="A25" s="109">
        <v>24</v>
      </c>
      <c r="B25" s="110" t="s">
        <v>344</v>
      </c>
      <c r="C25" s="111" t="s">
        <v>709</v>
      </c>
      <c r="D25" s="112" t="s">
        <v>709</v>
      </c>
      <c r="E25" s="221" t="s">
        <v>709</v>
      </c>
      <c r="F25" s="221" t="s">
        <v>709</v>
      </c>
      <c r="G25" s="204"/>
      <c r="H25" s="204"/>
      <c r="I25" s="204"/>
      <c r="J25" s="268" t="s">
        <v>709</v>
      </c>
      <c r="K25" s="269"/>
      <c r="L25" s="269"/>
      <c r="M25" s="269"/>
      <c r="N25" s="268">
        <v>0</v>
      </c>
      <c r="O25" s="113"/>
    </row>
    <row r="26" spans="1:16" s="95" customFormat="1" ht="24" hidden="1" customHeight="1" x14ac:dyDescent="0.2">
      <c r="A26" s="109">
        <v>25</v>
      </c>
      <c r="B26" s="110" t="s">
        <v>345</v>
      </c>
      <c r="C26" s="111" t="s">
        <v>709</v>
      </c>
      <c r="D26" s="112" t="s">
        <v>709</v>
      </c>
      <c r="E26" s="221" t="s">
        <v>709</v>
      </c>
      <c r="F26" s="221" t="s">
        <v>709</v>
      </c>
      <c r="G26" s="204"/>
      <c r="H26" s="204"/>
      <c r="I26" s="204"/>
      <c r="J26" s="268" t="s">
        <v>709</v>
      </c>
      <c r="K26" s="269"/>
      <c r="L26" s="269"/>
      <c r="M26" s="269"/>
      <c r="N26" s="268">
        <v>0</v>
      </c>
      <c r="O26" s="113"/>
    </row>
    <row r="27" spans="1:16" s="95" customFormat="1" ht="24" hidden="1" customHeight="1" x14ac:dyDescent="0.2">
      <c r="A27" s="109">
        <v>26</v>
      </c>
      <c r="B27" s="110" t="s">
        <v>346</v>
      </c>
      <c r="C27" s="111" t="s">
        <v>709</v>
      </c>
      <c r="D27" s="112" t="s">
        <v>709</v>
      </c>
      <c r="E27" s="221" t="s">
        <v>709</v>
      </c>
      <c r="F27" s="221" t="s">
        <v>709</v>
      </c>
      <c r="G27" s="204"/>
      <c r="H27" s="204"/>
      <c r="I27" s="204"/>
      <c r="J27" s="268" t="s">
        <v>709</v>
      </c>
      <c r="K27" s="269"/>
      <c r="L27" s="269"/>
      <c r="M27" s="269"/>
      <c r="N27" s="268">
        <v>0</v>
      </c>
      <c r="O27" s="113"/>
      <c r="P27" s="96"/>
    </row>
    <row r="28" spans="1:16" s="95" customFormat="1" ht="24" hidden="1" customHeight="1" x14ac:dyDescent="0.2">
      <c r="A28" s="109">
        <v>27</v>
      </c>
      <c r="B28" s="110" t="s">
        <v>347</v>
      </c>
      <c r="C28" s="111" t="s">
        <v>709</v>
      </c>
      <c r="D28" s="112" t="s">
        <v>709</v>
      </c>
      <c r="E28" s="221" t="s">
        <v>709</v>
      </c>
      <c r="F28" s="221" t="s">
        <v>709</v>
      </c>
      <c r="G28" s="204"/>
      <c r="H28" s="204"/>
      <c r="I28" s="204"/>
      <c r="J28" s="268" t="s">
        <v>709</v>
      </c>
      <c r="K28" s="269"/>
      <c r="L28" s="269"/>
      <c r="M28" s="269"/>
      <c r="N28" s="268">
        <v>0</v>
      </c>
      <c r="O28" s="113"/>
    </row>
    <row r="29" spans="1:16" s="95" customFormat="1" ht="24" hidden="1" customHeight="1" x14ac:dyDescent="0.2">
      <c r="A29" s="109">
        <v>28</v>
      </c>
      <c r="B29" s="110" t="s">
        <v>348</v>
      </c>
      <c r="C29" s="111" t="s">
        <v>709</v>
      </c>
      <c r="D29" s="112" t="s">
        <v>709</v>
      </c>
      <c r="E29" s="221" t="s">
        <v>709</v>
      </c>
      <c r="F29" s="221" t="s">
        <v>709</v>
      </c>
      <c r="G29" s="204"/>
      <c r="H29" s="204"/>
      <c r="I29" s="204"/>
      <c r="J29" s="268" t="s">
        <v>709</v>
      </c>
      <c r="K29" s="269"/>
      <c r="L29" s="269"/>
      <c r="M29" s="269"/>
      <c r="N29" s="268">
        <v>0</v>
      </c>
      <c r="O29" s="113"/>
    </row>
    <row r="30" spans="1:16" s="95" customFormat="1" ht="24" hidden="1" customHeight="1" x14ac:dyDescent="0.2">
      <c r="A30" s="109">
        <v>29</v>
      </c>
      <c r="B30" s="110" t="s">
        <v>349</v>
      </c>
      <c r="C30" s="111" t="s">
        <v>709</v>
      </c>
      <c r="D30" s="112" t="s">
        <v>709</v>
      </c>
      <c r="E30" s="221" t="s">
        <v>709</v>
      </c>
      <c r="F30" s="221" t="s">
        <v>709</v>
      </c>
      <c r="G30" s="204"/>
      <c r="H30" s="204"/>
      <c r="I30" s="204"/>
      <c r="J30" s="268" t="s">
        <v>709</v>
      </c>
      <c r="K30" s="269"/>
      <c r="L30" s="269"/>
      <c r="M30" s="269"/>
      <c r="N30" s="268">
        <v>0</v>
      </c>
      <c r="O30" s="113"/>
    </row>
    <row r="31" spans="1:16" s="95" customFormat="1" ht="24" hidden="1" customHeight="1" x14ac:dyDescent="0.2">
      <c r="A31" s="109">
        <v>30</v>
      </c>
      <c r="B31" s="110" t="s">
        <v>350</v>
      </c>
      <c r="C31" s="111" t="s">
        <v>709</v>
      </c>
      <c r="D31" s="112" t="s">
        <v>709</v>
      </c>
      <c r="E31" s="221" t="s">
        <v>709</v>
      </c>
      <c r="F31" s="221" t="s">
        <v>709</v>
      </c>
      <c r="G31" s="204"/>
      <c r="H31" s="204"/>
      <c r="I31" s="204"/>
      <c r="J31" s="268" t="s">
        <v>709</v>
      </c>
      <c r="K31" s="269"/>
      <c r="L31" s="269"/>
      <c r="M31" s="269"/>
      <c r="N31" s="268">
        <v>0</v>
      </c>
      <c r="O31" s="113"/>
    </row>
    <row r="32" spans="1:16" s="95" customFormat="1" ht="24" hidden="1" customHeight="1" x14ac:dyDescent="0.2">
      <c r="A32" s="109">
        <v>31</v>
      </c>
      <c r="B32" s="110" t="s">
        <v>351</v>
      </c>
      <c r="C32" s="111" t="s">
        <v>709</v>
      </c>
      <c r="D32" s="112" t="s">
        <v>709</v>
      </c>
      <c r="E32" s="221" t="s">
        <v>709</v>
      </c>
      <c r="F32" s="221" t="s">
        <v>709</v>
      </c>
      <c r="G32" s="204"/>
      <c r="H32" s="204"/>
      <c r="I32" s="204"/>
      <c r="J32" s="268" t="s">
        <v>709</v>
      </c>
      <c r="K32" s="269"/>
      <c r="L32" s="269"/>
      <c r="M32" s="269"/>
      <c r="N32" s="268">
        <v>0</v>
      </c>
      <c r="O32" s="113"/>
    </row>
    <row r="33" spans="1:16" s="95" customFormat="1" ht="24" hidden="1" customHeight="1" x14ac:dyDescent="0.2">
      <c r="A33" s="109">
        <v>32</v>
      </c>
      <c r="B33" s="110" t="s">
        <v>352</v>
      </c>
      <c r="C33" s="111" t="s">
        <v>709</v>
      </c>
      <c r="D33" s="112" t="s">
        <v>709</v>
      </c>
      <c r="E33" s="221" t="s">
        <v>709</v>
      </c>
      <c r="F33" s="221" t="s">
        <v>709</v>
      </c>
      <c r="G33" s="204"/>
      <c r="H33" s="204"/>
      <c r="I33" s="204"/>
      <c r="J33" s="268" t="s">
        <v>709</v>
      </c>
      <c r="K33" s="269"/>
      <c r="L33" s="269"/>
      <c r="M33" s="269"/>
      <c r="N33" s="268">
        <v>0</v>
      </c>
      <c r="O33" s="113"/>
    </row>
    <row r="34" spans="1:16" s="95" customFormat="1" ht="24" hidden="1" customHeight="1" x14ac:dyDescent="0.2">
      <c r="A34" s="109">
        <v>33</v>
      </c>
      <c r="B34" s="110" t="s">
        <v>353</v>
      </c>
      <c r="C34" s="111" t="s">
        <v>709</v>
      </c>
      <c r="D34" s="112" t="s">
        <v>709</v>
      </c>
      <c r="E34" s="221" t="s">
        <v>709</v>
      </c>
      <c r="F34" s="221" t="s">
        <v>709</v>
      </c>
      <c r="G34" s="204"/>
      <c r="H34" s="204"/>
      <c r="I34" s="204"/>
      <c r="J34" s="268" t="s">
        <v>709</v>
      </c>
      <c r="K34" s="269"/>
      <c r="L34" s="269"/>
      <c r="M34" s="269"/>
      <c r="N34" s="268">
        <v>0</v>
      </c>
      <c r="O34" s="113"/>
    </row>
    <row r="35" spans="1:16" s="95" customFormat="1" ht="24" hidden="1" customHeight="1" x14ac:dyDescent="0.2">
      <c r="A35" s="109">
        <v>34</v>
      </c>
      <c r="B35" s="110" t="s">
        <v>354</v>
      </c>
      <c r="C35" s="111" t="s">
        <v>709</v>
      </c>
      <c r="D35" s="112" t="s">
        <v>709</v>
      </c>
      <c r="E35" s="221" t="s">
        <v>709</v>
      </c>
      <c r="F35" s="221" t="s">
        <v>709</v>
      </c>
      <c r="G35" s="204"/>
      <c r="H35" s="204"/>
      <c r="I35" s="204"/>
      <c r="J35" s="268" t="s">
        <v>709</v>
      </c>
      <c r="K35" s="269"/>
      <c r="L35" s="269"/>
      <c r="M35" s="269"/>
      <c r="N35" s="268">
        <v>0</v>
      </c>
      <c r="O35" s="113"/>
    </row>
    <row r="36" spans="1:16" s="95" customFormat="1" ht="24" hidden="1" customHeight="1" x14ac:dyDescent="0.2">
      <c r="A36" s="109">
        <v>35</v>
      </c>
      <c r="B36" s="110" t="s">
        <v>355</v>
      </c>
      <c r="C36" s="111" t="s">
        <v>709</v>
      </c>
      <c r="D36" s="112" t="s">
        <v>709</v>
      </c>
      <c r="E36" s="221" t="s">
        <v>709</v>
      </c>
      <c r="F36" s="221" t="s">
        <v>709</v>
      </c>
      <c r="G36" s="204"/>
      <c r="H36" s="204"/>
      <c r="I36" s="204"/>
      <c r="J36" s="268" t="s">
        <v>709</v>
      </c>
      <c r="K36" s="269"/>
      <c r="L36" s="269"/>
      <c r="M36" s="269"/>
      <c r="N36" s="268">
        <v>0</v>
      </c>
      <c r="O36" s="113"/>
      <c r="P36" s="96"/>
    </row>
    <row r="37" spans="1:16" s="95" customFormat="1" ht="24" hidden="1" customHeight="1" x14ac:dyDescent="0.2">
      <c r="A37" s="109">
        <v>36</v>
      </c>
      <c r="B37" s="110" t="s">
        <v>356</v>
      </c>
      <c r="C37" s="111" t="s">
        <v>709</v>
      </c>
      <c r="D37" s="112" t="s">
        <v>709</v>
      </c>
      <c r="E37" s="221" t="s">
        <v>709</v>
      </c>
      <c r="F37" s="221" t="s">
        <v>709</v>
      </c>
      <c r="G37" s="204"/>
      <c r="H37" s="204"/>
      <c r="I37" s="204"/>
      <c r="J37" s="268" t="s">
        <v>709</v>
      </c>
      <c r="K37" s="269"/>
      <c r="L37" s="269"/>
      <c r="M37" s="269"/>
      <c r="N37" s="268">
        <v>0</v>
      </c>
      <c r="O37" s="113"/>
    </row>
    <row r="38" spans="1:16" s="95" customFormat="1" ht="24" hidden="1" customHeight="1" x14ac:dyDescent="0.2">
      <c r="A38" s="109">
        <v>37</v>
      </c>
      <c r="B38" s="110" t="s">
        <v>357</v>
      </c>
      <c r="C38" s="111" t="s">
        <v>709</v>
      </c>
      <c r="D38" s="112" t="s">
        <v>709</v>
      </c>
      <c r="E38" s="221" t="s">
        <v>709</v>
      </c>
      <c r="F38" s="221" t="s">
        <v>709</v>
      </c>
      <c r="G38" s="204"/>
      <c r="H38" s="204"/>
      <c r="I38" s="204"/>
      <c r="J38" s="268" t="s">
        <v>709</v>
      </c>
      <c r="K38" s="269"/>
      <c r="L38" s="269"/>
      <c r="M38" s="269"/>
      <c r="N38" s="268">
        <v>0</v>
      </c>
      <c r="O38" s="113"/>
    </row>
    <row r="39" spans="1:16" s="95" customFormat="1" ht="24" hidden="1" customHeight="1" x14ac:dyDescent="0.2">
      <c r="A39" s="109">
        <v>38</v>
      </c>
      <c r="B39" s="110" t="s">
        <v>358</v>
      </c>
      <c r="C39" s="111" t="s">
        <v>709</v>
      </c>
      <c r="D39" s="112" t="s">
        <v>709</v>
      </c>
      <c r="E39" s="221" t="s">
        <v>709</v>
      </c>
      <c r="F39" s="221" t="s">
        <v>709</v>
      </c>
      <c r="G39" s="204"/>
      <c r="H39" s="204"/>
      <c r="I39" s="204"/>
      <c r="J39" s="268" t="s">
        <v>709</v>
      </c>
      <c r="K39" s="269"/>
      <c r="L39" s="269"/>
      <c r="M39" s="269"/>
      <c r="N39" s="268">
        <v>0</v>
      </c>
      <c r="O39" s="113"/>
    </row>
    <row r="40" spans="1:16" s="95" customFormat="1" ht="24" hidden="1" customHeight="1" x14ac:dyDescent="0.2">
      <c r="A40" s="109">
        <v>39</v>
      </c>
      <c r="B40" s="110" t="s">
        <v>359</v>
      </c>
      <c r="C40" s="111" t="s">
        <v>709</v>
      </c>
      <c r="D40" s="112" t="s">
        <v>709</v>
      </c>
      <c r="E40" s="221" t="s">
        <v>709</v>
      </c>
      <c r="F40" s="221" t="s">
        <v>709</v>
      </c>
      <c r="G40" s="204"/>
      <c r="H40" s="204"/>
      <c r="I40" s="204"/>
      <c r="J40" s="268" t="s">
        <v>709</v>
      </c>
      <c r="K40" s="269"/>
      <c r="L40" s="269"/>
      <c r="M40" s="269"/>
      <c r="N40" s="268">
        <v>0</v>
      </c>
      <c r="O40" s="113"/>
    </row>
    <row r="41" spans="1:16" s="95" customFormat="1" ht="24" hidden="1" customHeight="1" x14ac:dyDescent="0.2">
      <c r="A41" s="109">
        <v>40</v>
      </c>
      <c r="B41" s="110" t="s">
        <v>360</v>
      </c>
      <c r="C41" s="111" t="s">
        <v>709</v>
      </c>
      <c r="D41" s="112" t="s">
        <v>709</v>
      </c>
      <c r="E41" s="221" t="s">
        <v>709</v>
      </c>
      <c r="F41" s="221" t="s">
        <v>709</v>
      </c>
      <c r="G41" s="204"/>
      <c r="H41" s="204"/>
      <c r="I41" s="204"/>
      <c r="J41" s="268" t="s">
        <v>709</v>
      </c>
      <c r="K41" s="269"/>
      <c r="L41" s="269"/>
      <c r="M41" s="269"/>
      <c r="N41" s="268">
        <v>0</v>
      </c>
      <c r="O41" s="113"/>
    </row>
    <row r="42" spans="1:16" s="99" customFormat="1" ht="9" customHeight="1" x14ac:dyDescent="0.2">
      <c r="A42" s="287"/>
      <c r="B42" s="287"/>
      <c r="C42" s="287"/>
      <c r="D42" s="98"/>
      <c r="E42" s="287"/>
      <c r="N42" s="100"/>
      <c r="O42" s="287"/>
    </row>
    <row r="43" spans="1:16" s="99" customFormat="1" ht="25.5" customHeight="1" x14ac:dyDescent="0.2">
      <c r="A43" s="432" t="s">
        <v>4</v>
      </c>
      <c r="B43" s="432"/>
      <c r="C43" s="432"/>
      <c r="D43" s="432"/>
      <c r="E43" s="288" t="s">
        <v>0</v>
      </c>
      <c r="F43" s="288" t="s">
        <v>1</v>
      </c>
      <c r="G43" s="433" t="s">
        <v>2</v>
      </c>
      <c r="H43" s="433"/>
      <c r="I43" s="433"/>
      <c r="J43" s="433"/>
      <c r="K43" s="433"/>
      <c r="L43" s="433"/>
      <c r="M43" s="433"/>
      <c r="N43" s="433" t="s">
        <v>3</v>
      </c>
      <c r="O43" s="433"/>
    </row>
  </sheetData>
  <autoFilter ref="B6:O7">
    <filterColumn colId="5" showButton="0"/>
    <filterColumn colId="6" showButton="0"/>
    <filterColumn colId="7" showButton="0"/>
    <filterColumn colId="8" showButton="0"/>
    <filterColumn colId="9" showButton="0"/>
    <filterColumn colId="10" showButton="0"/>
  </autoFilter>
  <sortState ref="C8:N15">
    <sortCondition descending="1" ref="N8:N15"/>
  </sortState>
  <mergeCells count="23">
    <mergeCell ref="A43:D43"/>
    <mergeCell ref="G43:M43"/>
    <mergeCell ref="N43:O43"/>
    <mergeCell ref="A4:C4"/>
    <mergeCell ref="D4:E4"/>
    <mergeCell ref="N5:O5"/>
    <mergeCell ref="A6:A7"/>
    <mergeCell ref="B6:B7"/>
    <mergeCell ref="C6:C7"/>
    <mergeCell ref="D6:D7"/>
    <mergeCell ref="E6:E7"/>
    <mergeCell ref="F6:F7"/>
    <mergeCell ref="J4:L4"/>
    <mergeCell ref="G6:M6"/>
    <mergeCell ref="N6:N7"/>
    <mergeCell ref="O6:O7"/>
    <mergeCell ref="M4:O4"/>
    <mergeCell ref="A1:O1"/>
    <mergeCell ref="A2:O2"/>
    <mergeCell ref="A3:C3"/>
    <mergeCell ref="D3:E3"/>
    <mergeCell ref="F3:I3"/>
    <mergeCell ref="K3:O3"/>
  </mergeCells>
  <conditionalFormatting sqref="N8:N41">
    <cfRule type="cellIs" dxfId="1"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46"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view="pageBreakPreview" zoomScale="90" zoomScaleNormal="100" zoomScaleSheetLayoutView="90" workbookViewId="0">
      <selection activeCell="F11" sqref="F11"/>
    </sheetView>
  </sheetViews>
  <sheetFormatPr defaultColWidth="9.140625" defaultRowHeight="12.75" x14ac:dyDescent="0.2"/>
  <cols>
    <col min="1" max="1" width="6" style="102" customWidth="1"/>
    <col min="2" max="2" width="16.42578125" style="102" hidden="1" customWidth="1"/>
    <col min="3" max="3" width="11.5703125" style="102" customWidth="1"/>
    <col min="4" max="4" width="13.5703125" style="103" customWidth="1"/>
    <col min="5" max="5" width="25.85546875" style="102" customWidth="1"/>
    <col min="6" max="6" width="47.42578125" style="3" customWidth="1"/>
    <col min="7" max="13" width="11.85546875" style="3" customWidth="1"/>
    <col min="14" max="14" width="11.85546875" style="104" customWidth="1"/>
    <col min="15" max="15" width="6.42578125" style="102" customWidth="1"/>
    <col min="16" max="16" width="9.140625" style="3" customWidth="1"/>
    <col min="17" max="16384" width="9.140625" style="3"/>
  </cols>
  <sheetData>
    <row r="1" spans="1:16" ht="69" customHeight="1" x14ac:dyDescent="0.2">
      <c r="A1" s="464" t="str">
        <f>'100 m'!A1:P1</f>
        <v>GÖRME ENGELLİLER SPOR FEDERASYONU                                                                                                                                                                              Türkiye Atletizm Federasyonu
BURSA  Atletizm İl Temsilciliği</v>
      </c>
      <c r="B1" s="464"/>
      <c r="C1" s="464"/>
      <c r="D1" s="464"/>
      <c r="E1" s="464"/>
      <c r="F1" s="464"/>
      <c r="G1" s="464"/>
      <c r="H1" s="464"/>
      <c r="I1" s="464"/>
      <c r="J1" s="464"/>
      <c r="K1" s="464"/>
      <c r="L1" s="464"/>
      <c r="M1" s="464"/>
      <c r="N1" s="464"/>
      <c r="O1" s="464"/>
    </row>
    <row r="2" spans="1:16" ht="25.5" customHeight="1" x14ac:dyDescent="0.2">
      <c r="A2" s="443" t="str">
        <f>'400m'!A2:P2</f>
        <v xml:space="preserve"> GÖRME ENGELLİLER TÜRKİYE ŞAMPİYONASI</v>
      </c>
      <c r="B2" s="443"/>
      <c r="C2" s="443"/>
      <c r="D2" s="443"/>
      <c r="E2" s="443"/>
      <c r="F2" s="443"/>
      <c r="G2" s="443"/>
      <c r="H2" s="443"/>
      <c r="I2" s="443"/>
      <c r="J2" s="443"/>
      <c r="K2" s="443"/>
      <c r="L2" s="443"/>
      <c r="M2" s="443"/>
      <c r="N2" s="443"/>
      <c r="O2" s="443"/>
    </row>
    <row r="3" spans="1:16" s="4" customFormat="1" ht="40.5" customHeight="1" x14ac:dyDescent="0.2">
      <c r="A3" s="508" t="s">
        <v>279</v>
      </c>
      <c r="B3" s="508"/>
      <c r="C3" s="508"/>
      <c r="D3" s="465" t="s">
        <v>716</v>
      </c>
      <c r="E3" s="465"/>
      <c r="F3" s="469" t="str">
        <f>'100 m'!F3:L3</f>
        <v>18+ YAŞ(2000 VE ÜZERİ DOĞUMLU ERKEK</v>
      </c>
      <c r="G3" s="470"/>
      <c r="H3" s="470"/>
      <c r="I3" s="470"/>
      <c r="J3" s="286"/>
      <c r="K3" s="470" t="s">
        <v>718</v>
      </c>
      <c r="L3" s="470"/>
      <c r="M3" s="470"/>
      <c r="N3" s="470"/>
      <c r="O3" s="470"/>
    </row>
    <row r="4" spans="1:16" s="4" customFormat="1" ht="40.5" customHeight="1" x14ac:dyDescent="0.2">
      <c r="A4" s="509" t="s">
        <v>280</v>
      </c>
      <c r="B4" s="509"/>
      <c r="C4" s="509"/>
      <c r="D4" s="468" t="str">
        <f>'100 m'!D4:E4</f>
        <v>ERKEKLER ( B2 )</v>
      </c>
      <c r="E4" s="468"/>
      <c r="F4" s="303" t="s">
        <v>440</v>
      </c>
      <c r="G4" s="304" t="s">
        <v>722</v>
      </c>
      <c r="H4" s="106"/>
      <c r="I4" s="267"/>
      <c r="J4" s="510" t="s">
        <v>278</v>
      </c>
      <c r="K4" s="510"/>
      <c r="L4" s="510"/>
      <c r="M4" s="471" t="s">
        <v>727</v>
      </c>
      <c r="N4" s="471"/>
      <c r="O4" s="471"/>
    </row>
    <row r="5" spans="1:16" ht="13.5" customHeight="1" x14ac:dyDescent="0.2">
      <c r="A5" s="5"/>
      <c r="B5" s="5"/>
      <c r="C5" s="5"/>
      <c r="D5" s="9"/>
      <c r="E5" s="6"/>
      <c r="F5" s="7"/>
      <c r="G5" s="8"/>
      <c r="H5" s="8"/>
      <c r="I5" s="8"/>
      <c r="J5" s="8"/>
      <c r="K5" s="8"/>
      <c r="L5" s="8"/>
      <c r="M5" s="8"/>
      <c r="N5" s="426">
        <v>42355.455562384261</v>
      </c>
      <c r="O5" s="426"/>
    </row>
    <row r="6" spans="1:16" ht="15.75" x14ac:dyDescent="0.2">
      <c r="A6" s="438" t="s">
        <v>6</v>
      </c>
      <c r="B6" s="438"/>
      <c r="C6" s="434" t="s">
        <v>248</v>
      </c>
      <c r="D6" s="434" t="s">
        <v>282</v>
      </c>
      <c r="E6" s="438" t="s">
        <v>7</v>
      </c>
      <c r="F6" s="438" t="s">
        <v>55</v>
      </c>
      <c r="G6" s="439" t="s">
        <v>44</v>
      </c>
      <c r="H6" s="439"/>
      <c r="I6" s="439"/>
      <c r="J6" s="439"/>
      <c r="K6" s="439"/>
      <c r="L6" s="439"/>
      <c r="M6" s="439"/>
      <c r="N6" s="466" t="s">
        <v>8</v>
      </c>
      <c r="O6" s="466" t="s">
        <v>450</v>
      </c>
    </row>
    <row r="7" spans="1:16" ht="24" x14ac:dyDescent="0.2">
      <c r="A7" s="438"/>
      <c r="B7" s="438"/>
      <c r="C7" s="434"/>
      <c r="D7" s="434"/>
      <c r="E7" s="438"/>
      <c r="F7" s="438"/>
      <c r="G7" s="289">
        <v>1</v>
      </c>
      <c r="H7" s="289">
        <v>2</v>
      </c>
      <c r="I7" s="289">
        <v>3</v>
      </c>
      <c r="J7" s="264" t="s">
        <v>451</v>
      </c>
      <c r="K7" s="289">
        <v>4</v>
      </c>
      <c r="L7" s="289">
        <v>5</v>
      </c>
      <c r="M7" s="289">
        <v>6</v>
      </c>
      <c r="N7" s="467"/>
      <c r="O7" s="467"/>
    </row>
    <row r="8" spans="1:16" s="95" customFormat="1" ht="45.75" customHeight="1" x14ac:dyDescent="0.2">
      <c r="A8" s="109">
        <v>1</v>
      </c>
      <c r="B8" s="110" t="s">
        <v>323</v>
      </c>
      <c r="C8" s="296">
        <v>167</v>
      </c>
      <c r="D8" s="112">
        <v>27777</v>
      </c>
      <c r="E8" s="221" t="s">
        <v>810</v>
      </c>
      <c r="F8" s="221" t="s">
        <v>738</v>
      </c>
      <c r="G8" s="204">
        <v>2972</v>
      </c>
      <c r="H8" s="204">
        <v>2892</v>
      </c>
      <c r="I8" s="204">
        <v>2852</v>
      </c>
      <c r="J8" s="268">
        <v>2972</v>
      </c>
      <c r="K8" s="269">
        <v>2751</v>
      </c>
      <c r="L8" s="269">
        <v>2708</v>
      </c>
      <c r="M8" s="269">
        <v>2628</v>
      </c>
      <c r="N8" s="268">
        <v>2972</v>
      </c>
      <c r="O8" s="113"/>
    </row>
    <row r="9" spans="1:16" s="95" customFormat="1" ht="45.75" customHeight="1" x14ac:dyDescent="0.2">
      <c r="A9" s="109">
        <v>2</v>
      </c>
      <c r="B9" s="110" t="s">
        <v>324</v>
      </c>
      <c r="C9" s="296">
        <v>207</v>
      </c>
      <c r="D9" s="112">
        <v>27760</v>
      </c>
      <c r="E9" s="221" t="s">
        <v>796</v>
      </c>
      <c r="F9" s="221" t="s">
        <v>797</v>
      </c>
      <c r="G9" s="204">
        <v>2757</v>
      </c>
      <c r="H9" s="204">
        <v>2441</v>
      </c>
      <c r="I9" s="204">
        <v>2840</v>
      </c>
      <c r="J9" s="268">
        <v>2840</v>
      </c>
      <c r="K9" s="269">
        <v>2939</v>
      </c>
      <c r="L9" s="269">
        <v>2923</v>
      </c>
      <c r="M9" s="269">
        <v>2920</v>
      </c>
      <c r="N9" s="268">
        <v>2939</v>
      </c>
      <c r="O9" s="113"/>
    </row>
    <row r="10" spans="1:16" s="95" customFormat="1" ht="45.75" customHeight="1" x14ac:dyDescent="0.2">
      <c r="A10" s="109">
        <v>3</v>
      </c>
      <c r="B10" s="110" t="s">
        <v>325</v>
      </c>
      <c r="C10" s="296">
        <v>186</v>
      </c>
      <c r="D10" s="112">
        <v>29290</v>
      </c>
      <c r="E10" s="221" t="s">
        <v>788</v>
      </c>
      <c r="F10" s="221" t="s">
        <v>787</v>
      </c>
      <c r="G10" s="204">
        <v>2014</v>
      </c>
      <c r="H10" s="204">
        <v>2040</v>
      </c>
      <c r="I10" s="204">
        <v>2035</v>
      </c>
      <c r="J10" s="268">
        <v>2040</v>
      </c>
      <c r="K10" s="269">
        <v>2003</v>
      </c>
      <c r="L10" s="269">
        <v>2081</v>
      </c>
      <c r="M10" s="269">
        <v>2363</v>
      </c>
      <c r="N10" s="268">
        <v>2363</v>
      </c>
      <c r="O10" s="113"/>
    </row>
    <row r="11" spans="1:16" s="95" customFormat="1" ht="45.75" customHeight="1" x14ac:dyDescent="0.2">
      <c r="A11" s="109">
        <v>4</v>
      </c>
      <c r="B11" s="110" t="s">
        <v>328</v>
      </c>
      <c r="C11" s="296">
        <v>164</v>
      </c>
      <c r="D11" s="112">
        <v>28449</v>
      </c>
      <c r="E11" s="221" t="s">
        <v>789</v>
      </c>
      <c r="F11" s="221" t="s">
        <v>738</v>
      </c>
      <c r="G11" s="204" t="s">
        <v>817</v>
      </c>
      <c r="H11" s="204">
        <v>1660</v>
      </c>
      <c r="I11" s="204" t="s">
        <v>817</v>
      </c>
      <c r="J11" s="268">
        <v>1660</v>
      </c>
      <c r="K11" s="269" t="s">
        <v>820</v>
      </c>
      <c r="L11" s="269"/>
      <c r="M11" s="269"/>
      <c r="N11" s="268">
        <v>1660</v>
      </c>
      <c r="O11" s="113"/>
    </row>
    <row r="12" spans="1:16" s="95" customFormat="1" ht="45.75" customHeight="1" x14ac:dyDescent="0.2">
      <c r="A12" s="109">
        <v>5</v>
      </c>
      <c r="B12" s="110" t="s">
        <v>331</v>
      </c>
      <c r="C12" s="296">
        <v>185</v>
      </c>
      <c r="D12" s="112">
        <v>30381</v>
      </c>
      <c r="E12" s="221" t="s">
        <v>786</v>
      </c>
      <c r="F12" s="221" t="s">
        <v>787</v>
      </c>
      <c r="G12" s="204" t="s">
        <v>817</v>
      </c>
      <c r="H12" s="204" t="s">
        <v>817</v>
      </c>
      <c r="I12" s="204">
        <v>1529</v>
      </c>
      <c r="J12" s="268">
        <v>1529</v>
      </c>
      <c r="K12" s="269" t="s">
        <v>817</v>
      </c>
      <c r="L12" s="269">
        <v>1201</v>
      </c>
      <c r="M12" s="269" t="s">
        <v>817</v>
      </c>
      <c r="N12" s="268">
        <v>1529</v>
      </c>
      <c r="O12" s="113"/>
    </row>
    <row r="13" spans="1:16" s="95" customFormat="1" ht="45.75" customHeight="1" x14ac:dyDescent="0.2">
      <c r="A13" s="109" t="s">
        <v>816</v>
      </c>
      <c r="B13" s="110" t="s">
        <v>333</v>
      </c>
      <c r="C13" s="296">
        <v>197</v>
      </c>
      <c r="D13" s="112">
        <v>34732</v>
      </c>
      <c r="E13" s="221" t="s">
        <v>795</v>
      </c>
      <c r="F13" s="221" t="s">
        <v>746</v>
      </c>
      <c r="G13" s="204" t="s">
        <v>817</v>
      </c>
      <c r="H13" s="204" t="s">
        <v>817</v>
      </c>
      <c r="I13" s="204" t="s">
        <v>820</v>
      </c>
      <c r="J13" s="268" t="s">
        <v>823</v>
      </c>
      <c r="K13" s="269"/>
      <c r="L13" s="269"/>
      <c r="M13" s="269"/>
      <c r="N13" s="268" t="s">
        <v>823</v>
      </c>
      <c r="O13" s="113"/>
    </row>
    <row r="14" spans="1:16" s="95" customFormat="1" ht="45.75" customHeight="1" x14ac:dyDescent="0.2">
      <c r="A14" s="109"/>
      <c r="B14" s="110"/>
      <c r="C14" s="296"/>
      <c r="D14" s="112"/>
      <c r="E14" s="221"/>
      <c r="F14" s="221"/>
      <c r="G14" s="204"/>
      <c r="H14" s="204"/>
      <c r="I14" s="204"/>
      <c r="J14" s="268"/>
      <c r="K14" s="269"/>
      <c r="L14" s="269"/>
      <c r="M14" s="269"/>
      <c r="N14" s="268"/>
      <c r="O14" s="113"/>
      <c r="P14" s="96"/>
    </row>
    <row r="15" spans="1:16" s="95" customFormat="1" ht="45.75" customHeight="1" x14ac:dyDescent="0.2">
      <c r="A15" s="109"/>
      <c r="B15" s="110"/>
      <c r="C15" s="111"/>
      <c r="D15" s="112"/>
      <c r="E15" s="221"/>
      <c r="F15" s="221"/>
      <c r="G15" s="204"/>
      <c r="H15" s="204"/>
      <c r="I15" s="204"/>
      <c r="J15" s="268" t="s">
        <v>709</v>
      </c>
      <c r="K15" s="269"/>
      <c r="L15" s="269"/>
      <c r="M15" s="269"/>
      <c r="N15" s="268">
        <v>0</v>
      </c>
      <c r="O15" s="113"/>
    </row>
    <row r="16" spans="1:16" s="95" customFormat="1" ht="45.75" customHeight="1" x14ac:dyDescent="0.2">
      <c r="A16" s="109"/>
      <c r="B16" s="110"/>
      <c r="C16" s="111"/>
      <c r="D16" s="112"/>
      <c r="E16" s="221"/>
      <c r="F16" s="221"/>
      <c r="G16" s="204"/>
      <c r="H16" s="204"/>
      <c r="I16" s="204"/>
      <c r="J16" s="268" t="s">
        <v>709</v>
      </c>
      <c r="K16" s="269"/>
      <c r="L16" s="269"/>
      <c r="M16" s="269"/>
      <c r="N16" s="268">
        <v>0</v>
      </c>
      <c r="O16" s="113"/>
    </row>
    <row r="17" spans="1:16" s="95" customFormat="1" ht="45.75" customHeight="1" x14ac:dyDescent="0.2">
      <c r="A17" s="109"/>
      <c r="B17" s="110"/>
      <c r="C17" s="111"/>
      <c r="D17" s="112"/>
      <c r="E17" s="221"/>
      <c r="F17" s="221"/>
      <c r="G17" s="204"/>
      <c r="H17" s="204"/>
      <c r="I17" s="204"/>
      <c r="J17" s="268" t="s">
        <v>709</v>
      </c>
      <c r="K17" s="269"/>
      <c r="L17" s="269"/>
      <c r="M17" s="269"/>
      <c r="N17" s="268">
        <v>0</v>
      </c>
      <c r="O17" s="113"/>
    </row>
    <row r="18" spans="1:16" s="95" customFormat="1" ht="24" hidden="1" customHeight="1" x14ac:dyDescent="0.2">
      <c r="A18" s="109"/>
      <c r="B18" s="110"/>
      <c r="C18" s="111"/>
      <c r="D18" s="112"/>
      <c r="E18" s="221"/>
      <c r="F18" s="221"/>
      <c r="G18" s="204"/>
      <c r="H18" s="204"/>
      <c r="I18" s="204"/>
      <c r="J18" s="268" t="s">
        <v>709</v>
      </c>
      <c r="K18" s="269"/>
      <c r="L18" s="269"/>
      <c r="M18" s="269"/>
      <c r="N18" s="268">
        <v>0</v>
      </c>
      <c r="O18" s="113"/>
    </row>
    <row r="19" spans="1:16" s="95" customFormat="1" ht="24" hidden="1" customHeight="1" x14ac:dyDescent="0.2">
      <c r="A19" s="109"/>
      <c r="B19" s="110"/>
      <c r="C19" s="111"/>
      <c r="D19" s="112"/>
      <c r="E19" s="221"/>
      <c r="F19" s="221"/>
      <c r="G19" s="204"/>
      <c r="H19" s="204"/>
      <c r="I19" s="204"/>
      <c r="J19" s="268" t="s">
        <v>709</v>
      </c>
      <c r="K19" s="269"/>
      <c r="L19" s="269"/>
      <c r="M19" s="269"/>
      <c r="N19" s="268">
        <v>0</v>
      </c>
      <c r="O19" s="113"/>
    </row>
    <row r="20" spans="1:16" s="95" customFormat="1" ht="24" hidden="1" customHeight="1" x14ac:dyDescent="0.2">
      <c r="A20" s="109"/>
      <c r="B20" s="110"/>
      <c r="C20" s="111"/>
      <c r="D20" s="112"/>
      <c r="E20" s="221"/>
      <c r="F20" s="221"/>
      <c r="G20" s="204"/>
      <c r="H20" s="204"/>
      <c r="I20" s="204"/>
      <c r="J20" s="268" t="s">
        <v>709</v>
      </c>
      <c r="K20" s="269"/>
      <c r="L20" s="269"/>
      <c r="M20" s="269"/>
      <c r="N20" s="268">
        <v>0</v>
      </c>
      <c r="O20" s="113"/>
    </row>
    <row r="21" spans="1:16" s="95" customFormat="1" ht="24" hidden="1" customHeight="1" x14ac:dyDescent="0.2">
      <c r="A21" s="109"/>
      <c r="B21" s="110"/>
      <c r="C21" s="111"/>
      <c r="D21" s="112"/>
      <c r="E21" s="221"/>
      <c r="F21" s="221"/>
      <c r="G21" s="204"/>
      <c r="H21" s="204"/>
      <c r="I21" s="204"/>
      <c r="J21" s="268" t="s">
        <v>709</v>
      </c>
      <c r="K21" s="269"/>
      <c r="L21" s="269"/>
      <c r="M21" s="269"/>
      <c r="N21" s="268">
        <v>0</v>
      </c>
      <c r="O21" s="113"/>
      <c r="P21" s="96"/>
    </row>
    <row r="22" spans="1:16" s="95" customFormat="1" ht="24" hidden="1" customHeight="1" x14ac:dyDescent="0.2">
      <c r="A22" s="109"/>
      <c r="B22" s="110"/>
      <c r="C22" s="111"/>
      <c r="D22" s="112"/>
      <c r="E22" s="221"/>
      <c r="F22" s="221"/>
      <c r="G22" s="204"/>
      <c r="H22" s="204"/>
      <c r="I22" s="204"/>
      <c r="J22" s="268" t="s">
        <v>709</v>
      </c>
      <c r="K22" s="269"/>
      <c r="L22" s="269"/>
      <c r="M22" s="269"/>
      <c r="N22" s="268">
        <v>0</v>
      </c>
      <c r="O22" s="113"/>
    </row>
    <row r="23" spans="1:16" s="95" customFormat="1" ht="24" hidden="1" customHeight="1" x14ac:dyDescent="0.2">
      <c r="A23" s="109"/>
      <c r="B23" s="110"/>
      <c r="C23" s="111"/>
      <c r="D23" s="112"/>
      <c r="E23" s="221"/>
      <c r="F23" s="221"/>
      <c r="G23" s="204"/>
      <c r="H23" s="204"/>
      <c r="I23" s="204"/>
      <c r="J23" s="268" t="s">
        <v>709</v>
      </c>
      <c r="K23" s="269"/>
      <c r="L23" s="269"/>
      <c r="M23" s="269"/>
      <c r="N23" s="268">
        <v>0</v>
      </c>
      <c r="O23" s="113"/>
    </row>
    <row r="24" spans="1:16" s="95" customFormat="1" ht="24" hidden="1" customHeight="1" x14ac:dyDescent="0.2">
      <c r="A24" s="109"/>
      <c r="B24" s="110"/>
      <c r="C24" s="111"/>
      <c r="D24" s="112"/>
      <c r="E24" s="221"/>
      <c r="F24" s="221"/>
      <c r="G24" s="204"/>
      <c r="H24" s="204"/>
      <c r="I24" s="204"/>
      <c r="J24" s="268" t="s">
        <v>709</v>
      </c>
      <c r="K24" s="269"/>
      <c r="L24" s="269"/>
      <c r="M24" s="269"/>
      <c r="N24" s="268">
        <v>0</v>
      </c>
      <c r="O24" s="113"/>
    </row>
    <row r="25" spans="1:16" s="95" customFormat="1" ht="24" hidden="1" customHeight="1" x14ac:dyDescent="0.2">
      <c r="A25" s="109"/>
      <c r="B25" s="110"/>
      <c r="C25" s="111"/>
      <c r="D25" s="112"/>
      <c r="E25" s="221"/>
      <c r="F25" s="221"/>
      <c r="G25" s="204"/>
      <c r="H25" s="204"/>
      <c r="I25" s="204"/>
      <c r="J25" s="268" t="s">
        <v>709</v>
      </c>
      <c r="K25" s="269"/>
      <c r="L25" s="269"/>
      <c r="M25" s="269"/>
      <c r="N25" s="268">
        <v>0</v>
      </c>
      <c r="O25" s="113"/>
    </row>
    <row r="26" spans="1:16" s="95" customFormat="1" ht="24" hidden="1" customHeight="1" x14ac:dyDescent="0.2">
      <c r="A26" s="109"/>
      <c r="B26" s="110"/>
      <c r="C26" s="111"/>
      <c r="D26" s="112"/>
      <c r="E26" s="221" t="s">
        <v>709</v>
      </c>
      <c r="F26" s="221" t="s">
        <v>709</v>
      </c>
      <c r="G26" s="204"/>
      <c r="H26" s="204"/>
      <c r="I26" s="204"/>
      <c r="J26" s="268" t="s">
        <v>709</v>
      </c>
      <c r="K26" s="269"/>
      <c r="L26" s="269"/>
      <c r="M26" s="269"/>
      <c r="N26" s="268">
        <v>0</v>
      </c>
      <c r="O26" s="113"/>
    </row>
    <row r="27" spans="1:16" s="95" customFormat="1" ht="24" hidden="1" customHeight="1" x14ac:dyDescent="0.2">
      <c r="A27" s="109"/>
      <c r="B27" s="110"/>
      <c r="C27" s="111"/>
      <c r="D27" s="112"/>
      <c r="E27" s="221" t="s">
        <v>709</v>
      </c>
      <c r="F27" s="221" t="s">
        <v>709</v>
      </c>
      <c r="G27" s="204"/>
      <c r="H27" s="204"/>
      <c r="I27" s="204"/>
      <c r="J27" s="268" t="s">
        <v>709</v>
      </c>
      <c r="K27" s="269"/>
      <c r="L27" s="269"/>
      <c r="M27" s="269"/>
      <c r="N27" s="268">
        <v>0</v>
      </c>
      <c r="O27" s="113"/>
    </row>
    <row r="28" spans="1:16" s="95" customFormat="1" ht="24" hidden="1" customHeight="1" x14ac:dyDescent="0.2">
      <c r="A28" s="109"/>
      <c r="B28" s="110"/>
      <c r="C28" s="111"/>
      <c r="D28" s="112"/>
      <c r="E28" s="221" t="s">
        <v>709</v>
      </c>
      <c r="F28" s="221" t="s">
        <v>709</v>
      </c>
      <c r="G28" s="204"/>
      <c r="H28" s="204"/>
      <c r="I28" s="204"/>
      <c r="J28" s="268" t="s">
        <v>709</v>
      </c>
      <c r="K28" s="269"/>
      <c r="L28" s="269"/>
      <c r="M28" s="269"/>
      <c r="N28" s="268">
        <v>0</v>
      </c>
      <c r="O28" s="113"/>
      <c r="P28" s="96"/>
    </row>
    <row r="29" spans="1:16" s="95" customFormat="1" ht="24" hidden="1" customHeight="1" x14ac:dyDescent="0.2">
      <c r="A29" s="109"/>
      <c r="B29" s="110"/>
      <c r="C29" s="111"/>
      <c r="D29" s="112"/>
      <c r="E29" s="221" t="s">
        <v>709</v>
      </c>
      <c r="F29" s="221" t="s">
        <v>709</v>
      </c>
      <c r="G29" s="204"/>
      <c r="H29" s="204"/>
      <c r="I29" s="204"/>
      <c r="J29" s="268" t="s">
        <v>709</v>
      </c>
      <c r="K29" s="269"/>
      <c r="L29" s="269"/>
      <c r="M29" s="269"/>
      <c r="N29" s="268">
        <v>0</v>
      </c>
      <c r="O29" s="113"/>
    </row>
    <row r="30" spans="1:16" s="95" customFormat="1" ht="24" hidden="1" customHeight="1" x14ac:dyDescent="0.2">
      <c r="A30" s="109"/>
      <c r="B30" s="110"/>
      <c r="C30" s="111"/>
      <c r="D30" s="112"/>
      <c r="E30" s="221" t="s">
        <v>709</v>
      </c>
      <c r="F30" s="221" t="s">
        <v>709</v>
      </c>
      <c r="G30" s="204"/>
      <c r="H30" s="204"/>
      <c r="I30" s="204"/>
      <c r="J30" s="268" t="s">
        <v>709</v>
      </c>
      <c r="K30" s="269"/>
      <c r="L30" s="269"/>
      <c r="M30" s="269"/>
      <c r="N30" s="268">
        <v>0</v>
      </c>
      <c r="O30" s="113"/>
    </row>
    <row r="31" spans="1:16" s="95" customFormat="1" ht="24" hidden="1" customHeight="1" x14ac:dyDescent="0.2">
      <c r="A31" s="109"/>
      <c r="B31" s="110"/>
      <c r="C31" s="111"/>
      <c r="D31" s="112"/>
      <c r="E31" s="221" t="s">
        <v>709</v>
      </c>
      <c r="F31" s="221" t="s">
        <v>709</v>
      </c>
      <c r="G31" s="204"/>
      <c r="H31" s="204"/>
      <c r="I31" s="204"/>
      <c r="J31" s="268" t="s">
        <v>709</v>
      </c>
      <c r="K31" s="269"/>
      <c r="L31" s="269"/>
      <c r="M31" s="269"/>
      <c r="N31" s="268">
        <v>0</v>
      </c>
      <c r="O31" s="113"/>
    </row>
    <row r="32" spans="1:16" s="95" customFormat="1" ht="24" hidden="1" customHeight="1" x14ac:dyDescent="0.2">
      <c r="A32" s="109"/>
      <c r="B32" s="110"/>
      <c r="C32" s="111"/>
      <c r="D32" s="112"/>
      <c r="E32" s="221" t="s">
        <v>709</v>
      </c>
      <c r="F32" s="221" t="s">
        <v>709</v>
      </c>
      <c r="G32" s="204"/>
      <c r="H32" s="204"/>
      <c r="I32" s="204"/>
      <c r="J32" s="268" t="s">
        <v>709</v>
      </c>
      <c r="K32" s="269"/>
      <c r="L32" s="269"/>
      <c r="M32" s="269"/>
      <c r="N32" s="268">
        <v>0</v>
      </c>
      <c r="O32" s="113"/>
    </row>
    <row r="33" spans="1:16" s="95" customFormat="1" ht="24" hidden="1" customHeight="1" x14ac:dyDescent="0.2">
      <c r="A33" s="109"/>
      <c r="B33" s="110"/>
      <c r="C33" s="111"/>
      <c r="D33" s="112"/>
      <c r="E33" s="221" t="s">
        <v>709</v>
      </c>
      <c r="F33" s="221" t="s">
        <v>709</v>
      </c>
      <c r="G33" s="204"/>
      <c r="H33" s="204"/>
      <c r="I33" s="204"/>
      <c r="J33" s="268" t="s">
        <v>709</v>
      </c>
      <c r="K33" s="269"/>
      <c r="L33" s="269"/>
      <c r="M33" s="269"/>
      <c r="N33" s="268">
        <v>0</v>
      </c>
      <c r="O33" s="113"/>
    </row>
    <row r="34" spans="1:16" s="95" customFormat="1" ht="24" hidden="1" customHeight="1" x14ac:dyDescent="0.2">
      <c r="A34" s="109"/>
      <c r="B34" s="110"/>
      <c r="C34" s="111"/>
      <c r="D34" s="112"/>
      <c r="E34" s="221" t="s">
        <v>709</v>
      </c>
      <c r="F34" s="221" t="s">
        <v>709</v>
      </c>
      <c r="G34" s="204"/>
      <c r="H34" s="204"/>
      <c r="I34" s="204"/>
      <c r="J34" s="268" t="s">
        <v>709</v>
      </c>
      <c r="K34" s="269"/>
      <c r="L34" s="269"/>
      <c r="M34" s="269"/>
      <c r="N34" s="268">
        <v>0</v>
      </c>
      <c r="O34" s="113"/>
    </row>
    <row r="35" spans="1:16" s="95" customFormat="1" ht="24" hidden="1" customHeight="1" x14ac:dyDescent="0.2">
      <c r="A35" s="109"/>
      <c r="B35" s="110"/>
      <c r="C35" s="111"/>
      <c r="D35" s="112"/>
      <c r="E35" s="221" t="s">
        <v>709</v>
      </c>
      <c r="F35" s="221" t="s">
        <v>709</v>
      </c>
      <c r="G35" s="204"/>
      <c r="H35" s="204"/>
      <c r="I35" s="204"/>
      <c r="J35" s="268" t="s">
        <v>709</v>
      </c>
      <c r="K35" s="269"/>
      <c r="L35" s="269"/>
      <c r="M35" s="269"/>
      <c r="N35" s="268">
        <v>0</v>
      </c>
      <c r="O35" s="113"/>
    </row>
    <row r="36" spans="1:16" s="95" customFormat="1" ht="24" hidden="1" customHeight="1" x14ac:dyDescent="0.2">
      <c r="A36" s="109"/>
      <c r="B36" s="110"/>
      <c r="C36" s="111"/>
      <c r="D36" s="112"/>
      <c r="E36" s="221" t="s">
        <v>709</v>
      </c>
      <c r="F36" s="221" t="s">
        <v>709</v>
      </c>
      <c r="G36" s="204"/>
      <c r="H36" s="204"/>
      <c r="I36" s="204"/>
      <c r="J36" s="268" t="s">
        <v>709</v>
      </c>
      <c r="K36" s="269"/>
      <c r="L36" s="269"/>
      <c r="M36" s="269"/>
      <c r="N36" s="268">
        <v>0</v>
      </c>
      <c r="O36" s="113"/>
    </row>
    <row r="37" spans="1:16" s="95" customFormat="1" ht="24" hidden="1" customHeight="1" x14ac:dyDescent="0.2">
      <c r="A37" s="109"/>
      <c r="B37" s="110"/>
      <c r="C37" s="111"/>
      <c r="D37" s="112"/>
      <c r="E37" s="221" t="s">
        <v>709</v>
      </c>
      <c r="F37" s="221" t="s">
        <v>709</v>
      </c>
      <c r="G37" s="204"/>
      <c r="H37" s="204"/>
      <c r="I37" s="204"/>
      <c r="J37" s="268" t="s">
        <v>709</v>
      </c>
      <c r="K37" s="269"/>
      <c r="L37" s="269"/>
      <c r="M37" s="269"/>
      <c r="N37" s="268">
        <v>0</v>
      </c>
      <c r="O37" s="113"/>
      <c r="P37" s="96"/>
    </row>
    <row r="38" spans="1:16" s="95" customFormat="1" ht="24" hidden="1" customHeight="1" x14ac:dyDescent="0.2">
      <c r="A38" s="109"/>
      <c r="B38" s="110"/>
      <c r="C38" s="111"/>
      <c r="D38" s="112"/>
      <c r="E38" s="221" t="s">
        <v>709</v>
      </c>
      <c r="F38" s="221" t="s">
        <v>709</v>
      </c>
      <c r="G38" s="204"/>
      <c r="H38" s="204"/>
      <c r="I38" s="204"/>
      <c r="J38" s="268" t="s">
        <v>709</v>
      </c>
      <c r="K38" s="269"/>
      <c r="L38" s="269"/>
      <c r="M38" s="269"/>
      <c r="N38" s="268">
        <v>0</v>
      </c>
      <c r="O38" s="113"/>
    </row>
    <row r="39" spans="1:16" s="95" customFormat="1" ht="24" hidden="1" customHeight="1" x14ac:dyDescent="0.2">
      <c r="A39" s="109"/>
      <c r="B39" s="110"/>
      <c r="C39" s="111"/>
      <c r="D39" s="112"/>
      <c r="E39" s="221" t="s">
        <v>709</v>
      </c>
      <c r="F39" s="221" t="s">
        <v>709</v>
      </c>
      <c r="G39" s="204"/>
      <c r="H39" s="204"/>
      <c r="I39" s="204"/>
      <c r="J39" s="268" t="s">
        <v>709</v>
      </c>
      <c r="K39" s="269"/>
      <c r="L39" s="269"/>
      <c r="M39" s="269"/>
      <c r="N39" s="268">
        <v>0</v>
      </c>
      <c r="O39" s="113"/>
    </row>
    <row r="40" spans="1:16" s="95" customFormat="1" ht="24" hidden="1" customHeight="1" x14ac:dyDescent="0.2">
      <c r="A40" s="109"/>
      <c r="B40" s="110"/>
      <c r="C40" s="111"/>
      <c r="D40" s="112"/>
      <c r="E40" s="221" t="s">
        <v>709</v>
      </c>
      <c r="F40" s="221" t="s">
        <v>709</v>
      </c>
      <c r="G40" s="204"/>
      <c r="H40" s="204"/>
      <c r="I40" s="204"/>
      <c r="J40" s="268" t="s">
        <v>709</v>
      </c>
      <c r="K40" s="269"/>
      <c r="L40" s="269"/>
      <c r="M40" s="269"/>
      <c r="N40" s="268">
        <v>0</v>
      </c>
      <c r="O40" s="113"/>
    </row>
    <row r="41" spans="1:16" s="95" customFormat="1" ht="24" hidden="1" customHeight="1" x14ac:dyDescent="0.2">
      <c r="A41" s="109"/>
      <c r="B41" s="110"/>
      <c r="C41" s="111"/>
      <c r="D41" s="112"/>
      <c r="E41" s="221" t="s">
        <v>709</v>
      </c>
      <c r="F41" s="221" t="s">
        <v>709</v>
      </c>
      <c r="G41" s="204"/>
      <c r="H41" s="204"/>
      <c r="I41" s="204"/>
      <c r="J41" s="268" t="s">
        <v>709</v>
      </c>
      <c r="K41" s="269"/>
      <c r="L41" s="269"/>
      <c r="M41" s="269"/>
      <c r="N41" s="268">
        <v>0</v>
      </c>
      <c r="O41" s="113"/>
    </row>
    <row r="42" spans="1:16" s="95" customFormat="1" ht="24" hidden="1" customHeight="1" x14ac:dyDescent="0.2">
      <c r="A42" s="109"/>
      <c r="B42" s="110"/>
      <c r="C42" s="111"/>
      <c r="D42" s="112"/>
      <c r="E42" s="221" t="s">
        <v>709</v>
      </c>
      <c r="F42" s="221" t="s">
        <v>709</v>
      </c>
      <c r="G42" s="204"/>
      <c r="H42" s="204"/>
      <c r="I42" s="204"/>
      <c r="J42" s="268" t="s">
        <v>709</v>
      </c>
      <c r="K42" s="269"/>
      <c r="L42" s="269"/>
      <c r="M42" s="269"/>
      <c r="N42" s="268">
        <v>0</v>
      </c>
      <c r="O42" s="113"/>
    </row>
    <row r="43" spans="1:16" s="99" customFormat="1" ht="9" customHeight="1" x14ac:dyDescent="0.2">
      <c r="A43" s="287"/>
      <c r="B43" s="287"/>
      <c r="C43" s="287"/>
      <c r="D43" s="98"/>
      <c r="E43" s="287"/>
      <c r="N43" s="100"/>
      <c r="O43" s="287"/>
    </row>
    <row r="44" spans="1:16" s="99" customFormat="1" ht="25.5" customHeight="1" x14ac:dyDescent="0.2">
      <c r="A44" s="432"/>
      <c r="B44" s="432"/>
      <c r="C44" s="432"/>
      <c r="D44" s="432"/>
      <c r="E44" s="288" t="s">
        <v>0</v>
      </c>
      <c r="F44" s="288" t="s">
        <v>1</v>
      </c>
      <c r="G44" s="433" t="s">
        <v>2</v>
      </c>
      <c r="H44" s="433"/>
      <c r="I44" s="433"/>
      <c r="J44" s="433"/>
      <c r="K44" s="433"/>
      <c r="L44" s="433"/>
      <c r="M44" s="433"/>
      <c r="N44" s="433" t="s">
        <v>3</v>
      </c>
      <c r="O44" s="433"/>
    </row>
  </sheetData>
  <autoFilter ref="B6:O7">
    <filterColumn colId="5" showButton="0"/>
    <filterColumn colId="6" showButton="0"/>
    <filterColumn colId="7" showButton="0"/>
    <filterColumn colId="8" showButton="0"/>
    <filterColumn colId="9" showButton="0"/>
    <filterColumn colId="10" showButton="0"/>
  </autoFilter>
  <sortState ref="C8:N13">
    <sortCondition descending="1" ref="N8:N13"/>
  </sortState>
  <mergeCells count="23">
    <mergeCell ref="A44:D44"/>
    <mergeCell ref="G44:M44"/>
    <mergeCell ref="N44:O44"/>
    <mergeCell ref="A4:C4"/>
    <mergeCell ref="D4:E4"/>
    <mergeCell ref="N5:O5"/>
    <mergeCell ref="A6:A7"/>
    <mergeCell ref="B6:B7"/>
    <mergeCell ref="C6:C7"/>
    <mergeCell ref="D6:D7"/>
    <mergeCell ref="E6:E7"/>
    <mergeCell ref="F6:F7"/>
    <mergeCell ref="J4:L4"/>
    <mergeCell ref="G6:M6"/>
    <mergeCell ref="N6:N7"/>
    <mergeCell ref="O6:O7"/>
    <mergeCell ref="M4:O4"/>
    <mergeCell ref="A1:O1"/>
    <mergeCell ref="A2:O2"/>
    <mergeCell ref="A3:C3"/>
    <mergeCell ref="D3:E3"/>
    <mergeCell ref="F3:I3"/>
    <mergeCell ref="K3:O3"/>
  </mergeCells>
  <conditionalFormatting sqref="N8:N42">
    <cfRule type="cellIs" dxfId="0" priority="1" operator="equal">
      <formula>0</formula>
    </cfRule>
  </conditionalFormatting>
  <printOptions horizontalCentered="1"/>
  <pageMargins left="0.43307086614173229" right="0.15748031496062992" top="0.35433070866141736" bottom="0.23622047244094491" header="0.27559055118110237" footer="0.15748031496062992"/>
  <pageSetup paperSize="9" scale="46"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9"/>
  <sheetViews>
    <sheetView view="pageBreakPreview" topLeftCell="A13" zoomScale="90" zoomScaleNormal="100" zoomScaleSheetLayoutView="90" workbookViewId="0">
      <selection activeCell="F22" sqref="F22"/>
    </sheetView>
  </sheetViews>
  <sheetFormatPr defaultColWidth="9.140625" defaultRowHeight="12.75" x14ac:dyDescent="0.2"/>
  <cols>
    <col min="1" max="1" width="4.85546875" style="28" customWidth="1"/>
    <col min="2" max="2" width="11.85546875" style="28" customWidth="1"/>
    <col min="3" max="3" width="14.5703125" style="21" customWidth="1"/>
    <col min="4" max="4" width="33.7109375" style="55" customWidth="1"/>
    <col min="5" max="5" width="41.8554687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11.28515625" style="28" customWidth="1"/>
    <col min="12" max="12" width="16" style="30" customWidth="1"/>
    <col min="13" max="13" width="23.7109375" style="59" customWidth="1"/>
    <col min="14" max="14" width="45.85546875" style="59" customWidth="1"/>
    <col min="15" max="15" width="13.5703125" style="215" customWidth="1"/>
    <col min="16" max="16" width="7.7109375" style="21" customWidth="1"/>
    <col min="17" max="17" width="5.7109375" style="21" customWidth="1"/>
    <col min="18" max="16384" width="9.140625" style="21"/>
  </cols>
  <sheetData>
    <row r="1" spans="1:16" s="10" customFormat="1" ht="58.5" customHeight="1" x14ac:dyDescent="0.2">
      <c r="A1" s="511" t="str">
        <f>('YARIŞMA BİLGİLERİ'!A2)</f>
        <v>GÖRME ENGELLİLER SPOR FEDERASYONU                                                                                                                                                                              Türkiye Atletizm Federasyonu
BURSA  Atletizm İl Temsilciliği</v>
      </c>
      <c r="B1" s="511"/>
      <c r="C1" s="511"/>
      <c r="D1" s="511"/>
      <c r="E1" s="511"/>
      <c r="F1" s="511"/>
      <c r="G1" s="511"/>
      <c r="H1" s="511"/>
      <c r="I1" s="511"/>
      <c r="J1" s="511"/>
      <c r="K1" s="511"/>
      <c r="L1" s="511"/>
      <c r="M1" s="511"/>
      <c r="N1" s="511"/>
      <c r="O1" s="511"/>
      <c r="P1" s="511"/>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36" customHeight="1" x14ac:dyDescent="0.2">
      <c r="A3" s="407" t="s">
        <v>279</v>
      </c>
      <c r="B3" s="407"/>
      <c r="C3" s="407"/>
      <c r="D3" s="409" t="str">
        <f>'YARIŞMA PROGRAMI'!D25</f>
        <v>800 Metre</v>
      </c>
      <c r="E3" s="409"/>
      <c r="F3" s="429" t="str">
        <f>CİRİT!F3</f>
        <v>18+ YAŞ(2000 VE ÜZERİ DOĞUMLU ERKEK</v>
      </c>
      <c r="G3" s="430"/>
      <c r="H3" s="430"/>
      <c r="I3" s="430"/>
      <c r="J3" s="430"/>
      <c r="K3" s="430"/>
      <c r="L3" s="430"/>
      <c r="M3" s="91"/>
      <c r="N3" s="398" t="str">
        <f>CİRİT!K3</f>
        <v>18 YAŞ ÜZERİ</v>
      </c>
      <c r="O3" s="398"/>
      <c r="P3" s="398"/>
    </row>
    <row r="4" spans="1:16" s="12" customFormat="1" ht="36" customHeight="1" x14ac:dyDescent="0.2">
      <c r="A4" s="414" t="s">
        <v>256</v>
      </c>
      <c r="B4" s="414"/>
      <c r="C4" s="414"/>
      <c r="D4" s="408" t="str">
        <f>'YARIŞMA BİLGİLERİ'!F21</f>
        <v>ERKEKLER ( B2 )</v>
      </c>
      <c r="E4" s="408"/>
      <c r="F4" s="216"/>
      <c r="G4" s="34"/>
      <c r="H4" s="34"/>
      <c r="I4" s="34"/>
      <c r="J4" s="34"/>
      <c r="K4" s="34"/>
      <c r="L4" s="35"/>
      <c r="M4" s="90" t="s">
        <v>5</v>
      </c>
      <c r="N4" s="473" t="s">
        <v>732</v>
      </c>
      <c r="O4" s="473"/>
      <c r="P4" s="243"/>
    </row>
    <row r="5" spans="1:16" s="10" customFormat="1" ht="15.75" customHeight="1" x14ac:dyDescent="0.2">
      <c r="A5" s="13"/>
      <c r="B5" s="13"/>
      <c r="C5" s="14"/>
      <c r="D5" s="15"/>
      <c r="E5" s="16"/>
      <c r="F5" s="217"/>
      <c r="G5" s="16"/>
      <c r="H5" s="16"/>
      <c r="I5" s="13"/>
      <c r="J5" s="13"/>
      <c r="K5" s="13"/>
      <c r="L5" s="17"/>
      <c r="M5" s="18"/>
      <c r="N5" s="426">
        <f ca="1">NOW()</f>
        <v>43209.606327662033</v>
      </c>
      <c r="O5" s="426"/>
      <c r="P5" s="426"/>
    </row>
    <row r="6" spans="1:16" s="19" customFormat="1" ht="18.75" customHeight="1" x14ac:dyDescent="0.2">
      <c r="A6" s="410" t="s">
        <v>12</v>
      </c>
      <c r="B6" s="411" t="s">
        <v>249</v>
      </c>
      <c r="C6" s="413" t="s">
        <v>273</v>
      </c>
      <c r="D6" s="404" t="s">
        <v>14</v>
      </c>
      <c r="E6" s="404" t="s">
        <v>55</v>
      </c>
      <c r="F6" s="480" t="s">
        <v>15</v>
      </c>
      <c r="G6" s="415" t="s">
        <v>28</v>
      </c>
      <c r="I6" s="394" t="s">
        <v>16</v>
      </c>
      <c r="J6" s="395"/>
      <c r="K6" s="395"/>
      <c r="L6" s="395"/>
      <c r="M6" s="395"/>
      <c r="N6" s="395"/>
      <c r="O6" s="395"/>
      <c r="P6" s="396"/>
    </row>
    <row r="7" spans="1:16" ht="26.25" customHeight="1" x14ac:dyDescent="0.2">
      <c r="A7" s="410"/>
      <c r="B7" s="412"/>
      <c r="C7" s="413"/>
      <c r="D7" s="404"/>
      <c r="E7" s="404"/>
      <c r="F7" s="480"/>
      <c r="G7" s="416"/>
      <c r="H7" s="20"/>
      <c r="I7" s="51" t="s">
        <v>12</v>
      </c>
      <c r="J7" s="51" t="s">
        <v>250</v>
      </c>
      <c r="K7" s="51" t="s">
        <v>249</v>
      </c>
      <c r="L7" s="140" t="s">
        <v>13</v>
      </c>
      <c r="M7" s="141" t="s">
        <v>14</v>
      </c>
      <c r="N7" s="141" t="s">
        <v>55</v>
      </c>
      <c r="O7" s="211" t="s">
        <v>15</v>
      </c>
      <c r="P7" s="51" t="s">
        <v>28</v>
      </c>
    </row>
    <row r="8" spans="1:16" s="19" customFormat="1" ht="38.25" customHeight="1" x14ac:dyDescent="0.2">
      <c r="A8" s="22">
        <v>1</v>
      </c>
      <c r="B8" s="328">
        <v>192</v>
      </c>
      <c r="C8" s="138">
        <v>36179</v>
      </c>
      <c r="D8" s="205" t="s">
        <v>779</v>
      </c>
      <c r="E8" s="206" t="s">
        <v>780</v>
      </c>
      <c r="F8" s="329">
        <v>21532</v>
      </c>
      <c r="G8" s="80"/>
      <c r="H8" s="23"/>
      <c r="I8" s="79">
        <v>1</v>
      </c>
      <c r="J8" s="277" t="s">
        <v>206</v>
      </c>
      <c r="K8" s="80"/>
      <c r="L8" s="138"/>
      <c r="M8" s="278"/>
      <c r="N8" s="278"/>
      <c r="O8" s="218"/>
      <c r="P8" s="80"/>
    </row>
    <row r="9" spans="1:16" s="19" customFormat="1" ht="38.25" customHeight="1" x14ac:dyDescent="0.2">
      <c r="A9" s="22">
        <v>2</v>
      </c>
      <c r="B9" s="328">
        <v>209</v>
      </c>
      <c r="C9" s="138">
        <v>33239</v>
      </c>
      <c r="D9" s="205" t="s">
        <v>775</v>
      </c>
      <c r="E9" s="206" t="s">
        <v>757</v>
      </c>
      <c r="F9" s="329">
        <v>21840</v>
      </c>
      <c r="G9" s="80"/>
      <c r="H9" s="23"/>
      <c r="I9" s="79">
        <v>2</v>
      </c>
      <c r="J9" s="277" t="s">
        <v>207</v>
      </c>
      <c r="K9" s="291">
        <v>160</v>
      </c>
      <c r="L9" s="292">
        <v>36051</v>
      </c>
      <c r="M9" s="293" t="s">
        <v>735</v>
      </c>
      <c r="N9" s="293" t="s">
        <v>736</v>
      </c>
      <c r="O9" s="218">
        <v>25287</v>
      </c>
      <c r="P9" s="80">
        <v>6</v>
      </c>
    </row>
    <row r="10" spans="1:16" s="19" customFormat="1" ht="38.25" customHeight="1" x14ac:dyDescent="0.2">
      <c r="A10" s="22">
        <v>3</v>
      </c>
      <c r="B10" s="328">
        <v>166</v>
      </c>
      <c r="C10" s="138">
        <v>35053</v>
      </c>
      <c r="D10" s="205" t="s">
        <v>769</v>
      </c>
      <c r="E10" s="206" t="s">
        <v>738</v>
      </c>
      <c r="F10" s="329">
        <v>23022</v>
      </c>
      <c r="G10" s="80"/>
      <c r="H10" s="23"/>
      <c r="I10" s="79">
        <v>3</v>
      </c>
      <c r="J10" s="277" t="s">
        <v>208</v>
      </c>
      <c r="K10" s="291"/>
      <c r="L10" s="292"/>
      <c r="M10" s="293"/>
      <c r="N10" s="293"/>
      <c r="O10" s="218"/>
      <c r="P10" s="80"/>
    </row>
    <row r="11" spans="1:16" s="19" customFormat="1" ht="38.25" customHeight="1" x14ac:dyDescent="0.2">
      <c r="A11" s="22">
        <v>4</v>
      </c>
      <c r="B11" s="328">
        <v>159</v>
      </c>
      <c r="C11" s="138">
        <v>32676</v>
      </c>
      <c r="D11" s="205" t="s">
        <v>776</v>
      </c>
      <c r="E11" s="206" t="s">
        <v>777</v>
      </c>
      <c r="F11" s="329">
        <v>23078</v>
      </c>
      <c r="G11" s="80"/>
      <c r="H11" s="23"/>
      <c r="I11" s="79">
        <v>4</v>
      </c>
      <c r="J11" s="277" t="s">
        <v>209</v>
      </c>
      <c r="K11" s="291">
        <v>193</v>
      </c>
      <c r="L11" s="292">
        <v>34824</v>
      </c>
      <c r="M11" s="293" t="s">
        <v>770</v>
      </c>
      <c r="N11" s="293" t="s">
        <v>746</v>
      </c>
      <c r="O11" s="218" t="s">
        <v>822</v>
      </c>
      <c r="P11" s="80"/>
    </row>
    <row r="12" spans="1:16" s="19" customFormat="1" ht="38.25" customHeight="1" x14ac:dyDescent="0.2">
      <c r="A12" s="22">
        <v>5</v>
      </c>
      <c r="B12" s="328">
        <v>200</v>
      </c>
      <c r="C12" s="138">
        <v>33762</v>
      </c>
      <c r="D12" s="205" t="s">
        <v>807</v>
      </c>
      <c r="E12" s="206" t="s">
        <v>800</v>
      </c>
      <c r="F12" s="329">
        <v>24346</v>
      </c>
      <c r="G12" s="80"/>
      <c r="H12" s="23"/>
      <c r="I12" s="79">
        <v>5</v>
      </c>
      <c r="J12" s="277" t="s">
        <v>210</v>
      </c>
      <c r="K12" s="291"/>
      <c r="L12" s="292"/>
      <c r="M12" s="293"/>
      <c r="N12" s="293"/>
      <c r="O12" s="218"/>
      <c r="P12" s="80"/>
    </row>
    <row r="13" spans="1:16" s="19" customFormat="1" ht="38.25" customHeight="1" x14ac:dyDescent="0.2">
      <c r="A13" s="22">
        <v>6</v>
      </c>
      <c r="B13" s="328">
        <v>160</v>
      </c>
      <c r="C13" s="138">
        <v>36051</v>
      </c>
      <c r="D13" s="205" t="s">
        <v>735</v>
      </c>
      <c r="E13" s="206" t="s">
        <v>736</v>
      </c>
      <c r="F13" s="329">
        <v>25287</v>
      </c>
      <c r="G13" s="80"/>
      <c r="H13" s="23"/>
      <c r="I13" s="79">
        <v>6</v>
      </c>
      <c r="J13" s="277"/>
      <c r="K13" s="291">
        <v>200</v>
      </c>
      <c r="L13" s="292">
        <v>33762</v>
      </c>
      <c r="M13" s="293" t="s">
        <v>807</v>
      </c>
      <c r="N13" s="293" t="s">
        <v>800</v>
      </c>
      <c r="O13" s="218">
        <v>24346</v>
      </c>
      <c r="P13" s="80">
        <v>5</v>
      </c>
    </row>
    <row r="14" spans="1:16" s="19" customFormat="1" ht="38.25" customHeight="1" x14ac:dyDescent="0.2">
      <c r="A14" s="22">
        <v>7</v>
      </c>
      <c r="B14" s="328">
        <v>171</v>
      </c>
      <c r="C14" s="138">
        <v>34001</v>
      </c>
      <c r="D14" s="205" t="s">
        <v>794</v>
      </c>
      <c r="E14" s="206" t="s">
        <v>774</v>
      </c>
      <c r="F14" s="329">
        <v>25393</v>
      </c>
      <c r="G14" s="80"/>
      <c r="H14" s="23"/>
      <c r="I14" s="79">
        <v>7</v>
      </c>
      <c r="J14" s="277"/>
      <c r="K14" s="291"/>
      <c r="L14" s="292"/>
      <c r="M14" s="293"/>
      <c r="N14" s="293"/>
      <c r="O14" s="218"/>
      <c r="P14" s="80"/>
    </row>
    <row r="15" spans="1:16" s="19" customFormat="1" ht="38.25" customHeight="1" x14ac:dyDescent="0.2">
      <c r="A15" s="22">
        <v>8</v>
      </c>
      <c r="B15" s="328">
        <v>182</v>
      </c>
      <c r="C15" s="138">
        <v>36872</v>
      </c>
      <c r="D15" s="205" t="s">
        <v>778</v>
      </c>
      <c r="E15" s="206" t="s">
        <v>744</v>
      </c>
      <c r="F15" s="329">
        <v>30738</v>
      </c>
      <c r="G15" s="80"/>
      <c r="H15" s="23"/>
      <c r="I15" s="79">
        <v>8</v>
      </c>
      <c r="J15" s="277"/>
      <c r="K15" s="291">
        <v>246</v>
      </c>
      <c r="L15" s="292">
        <v>32899</v>
      </c>
      <c r="M15" s="293" t="s">
        <v>749</v>
      </c>
      <c r="N15" s="293" t="s">
        <v>750</v>
      </c>
      <c r="O15" s="218" t="s">
        <v>822</v>
      </c>
      <c r="P15" s="80"/>
    </row>
    <row r="16" spans="1:16" s="19" customFormat="1" ht="38.25" customHeight="1" x14ac:dyDescent="0.2">
      <c r="A16" s="22">
        <v>9</v>
      </c>
      <c r="B16" s="328">
        <v>175</v>
      </c>
      <c r="C16" s="138"/>
      <c r="D16" s="205" t="s">
        <v>824</v>
      </c>
      <c r="E16" s="206" t="s">
        <v>825</v>
      </c>
      <c r="F16" s="329">
        <v>42962</v>
      </c>
      <c r="G16" s="80"/>
      <c r="H16" s="23"/>
      <c r="I16" s="79">
        <v>9</v>
      </c>
      <c r="J16" s="277"/>
      <c r="K16" s="291"/>
      <c r="L16" s="292"/>
      <c r="M16" s="293"/>
      <c r="N16" s="293"/>
      <c r="O16" s="218"/>
      <c r="P16" s="80"/>
    </row>
    <row r="17" spans="1:16" s="19" customFormat="1" ht="38.25" customHeight="1" x14ac:dyDescent="0.2">
      <c r="A17" s="22"/>
      <c r="B17" s="328"/>
      <c r="C17" s="138"/>
      <c r="D17" s="205"/>
      <c r="E17" s="206"/>
      <c r="F17" s="329"/>
      <c r="G17" s="80"/>
      <c r="H17" s="23"/>
      <c r="I17" s="79">
        <v>10</v>
      </c>
      <c r="J17" s="277" t="s">
        <v>211</v>
      </c>
      <c r="K17" s="291">
        <v>171</v>
      </c>
      <c r="L17" s="292">
        <v>34001</v>
      </c>
      <c r="M17" s="293" t="s">
        <v>794</v>
      </c>
      <c r="N17" s="293" t="s">
        <v>774</v>
      </c>
      <c r="O17" s="218">
        <v>25393</v>
      </c>
      <c r="P17" s="80">
        <v>7</v>
      </c>
    </row>
    <row r="18" spans="1:16" s="19" customFormat="1" ht="38.25" customHeight="1" x14ac:dyDescent="0.2">
      <c r="A18" s="22"/>
      <c r="B18" s="328"/>
      <c r="C18" s="138"/>
      <c r="D18" s="205"/>
      <c r="E18" s="206"/>
      <c r="F18" s="218"/>
      <c r="G18" s="80"/>
      <c r="H18" s="23"/>
      <c r="I18" s="394" t="s">
        <v>17</v>
      </c>
      <c r="J18" s="395"/>
      <c r="K18" s="395"/>
      <c r="L18" s="395"/>
      <c r="M18" s="395"/>
      <c r="N18" s="395"/>
      <c r="O18" s="395"/>
      <c r="P18" s="396"/>
    </row>
    <row r="19" spans="1:16" s="19" customFormat="1" ht="38.25" customHeight="1" x14ac:dyDescent="0.2">
      <c r="A19" s="22"/>
      <c r="B19" s="328"/>
      <c r="C19" s="138"/>
      <c r="D19" s="205"/>
      <c r="E19" s="206"/>
      <c r="F19" s="218"/>
      <c r="G19" s="80"/>
      <c r="H19" s="23"/>
      <c r="I19" s="51" t="s">
        <v>12</v>
      </c>
      <c r="J19" s="51" t="s">
        <v>250</v>
      </c>
      <c r="K19" s="51" t="s">
        <v>249</v>
      </c>
      <c r="L19" s="140" t="s">
        <v>13</v>
      </c>
      <c r="M19" s="141" t="s">
        <v>14</v>
      </c>
      <c r="N19" s="141" t="s">
        <v>55</v>
      </c>
      <c r="O19" s="211" t="s">
        <v>15</v>
      </c>
      <c r="P19" s="51" t="s">
        <v>28</v>
      </c>
    </row>
    <row r="20" spans="1:16" s="19" customFormat="1" ht="38.25" customHeight="1" x14ac:dyDescent="0.2">
      <c r="A20" s="22"/>
      <c r="B20" s="79"/>
      <c r="C20" s="138"/>
      <c r="D20" s="205"/>
      <c r="E20" s="206"/>
      <c r="F20" s="218"/>
      <c r="G20" s="80"/>
      <c r="H20" s="23"/>
      <c r="I20" s="79">
        <v>1</v>
      </c>
      <c r="J20" s="277" t="s">
        <v>212</v>
      </c>
      <c r="K20" s="291"/>
      <c r="L20" s="138"/>
      <c r="M20" s="278"/>
      <c r="N20" s="278"/>
      <c r="O20" s="218"/>
      <c r="P20" s="80"/>
    </row>
    <row r="21" spans="1:16" s="19" customFormat="1" ht="38.25" customHeight="1" x14ac:dyDescent="0.2">
      <c r="A21" s="22"/>
      <c r="B21" s="79"/>
      <c r="C21" s="138"/>
      <c r="D21" s="205"/>
      <c r="E21" s="206"/>
      <c r="F21" s="218"/>
      <c r="G21" s="80"/>
      <c r="H21" s="23"/>
      <c r="I21" s="79">
        <v>2</v>
      </c>
      <c r="J21" s="277" t="s">
        <v>213</v>
      </c>
      <c r="K21" s="291">
        <v>209</v>
      </c>
      <c r="L21" s="292">
        <v>33239</v>
      </c>
      <c r="M21" s="293" t="s">
        <v>775</v>
      </c>
      <c r="N21" s="293" t="s">
        <v>757</v>
      </c>
      <c r="O21" s="218">
        <v>21840</v>
      </c>
      <c r="P21" s="80">
        <v>2</v>
      </c>
    </row>
    <row r="22" spans="1:16" s="19" customFormat="1" ht="38.25" customHeight="1" x14ac:dyDescent="0.2">
      <c r="A22" s="22"/>
      <c r="B22" s="79"/>
      <c r="C22" s="138"/>
      <c r="D22" s="205"/>
      <c r="E22" s="206"/>
      <c r="F22" s="218"/>
      <c r="G22" s="80"/>
      <c r="H22" s="23"/>
      <c r="I22" s="79">
        <v>3</v>
      </c>
      <c r="J22" s="277" t="s">
        <v>214</v>
      </c>
      <c r="K22" s="291"/>
      <c r="L22" s="292"/>
      <c r="M22" s="293"/>
      <c r="N22" s="293"/>
      <c r="O22" s="218"/>
      <c r="P22" s="80"/>
    </row>
    <row r="23" spans="1:16" s="19" customFormat="1" ht="38.25" customHeight="1" x14ac:dyDescent="0.2">
      <c r="A23" s="22"/>
      <c r="B23" s="79"/>
      <c r="C23" s="138"/>
      <c r="D23" s="205"/>
      <c r="E23" s="206"/>
      <c r="F23" s="218"/>
      <c r="G23" s="80"/>
      <c r="H23" s="23"/>
      <c r="I23" s="79">
        <v>4</v>
      </c>
      <c r="J23" s="277" t="s">
        <v>215</v>
      </c>
      <c r="K23" s="291">
        <v>159</v>
      </c>
      <c r="L23" s="292">
        <v>32676</v>
      </c>
      <c r="M23" s="293" t="s">
        <v>776</v>
      </c>
      <c r="N23" s="293" t="s">
        <v>777</v>
      </c>
      <c r="O23" s="218">
        <v>23078</v>
      </c>
      <c r="P23" s="80">
        <v>4</v>
      </c>
    </row>
    <row r="24" spans="1:16" s="19" customFormat="1" ht="38.25" customHeight="1" x14ac:dyDescent="0.2">
      <c r="A24" s="22"/>
      <c r="B24" s="79"/>
      <c r="C24" s="138"/>
      <c r="D24" s="205"/>
      <c r="E24" s="206"/>
      <c r="F24" s="218"/>
      <c r="G24" s="80"/>
      <c r="H24" s="23"/>
      <c r="I24" s="79">
        <v>5</v>
      </c>
      <c r="J24" s="277"/>
      <c r="K24" s="291"/>
      <c r="L24" s="292"/>
      <c r="M24" s="293"/>
      <c r="N24" s="293"/>
      <c r="O24" s="218"/>
      <c r="P24" s="80"/>
    </row>
    <row r="25" spans="1:16" s="19" customFormat="1" ht="38.25" customHeight="1" x14ac:dyDescent="0.2">
      <c r="A25" s="22"/>
      <c r="B25" s="79"/>
      <c r="C25" s="138"/>
      <c r="D25" s="205"/>
      <c r="E25" s="206"/>
      <c r="F25" s="218"/>
      <c r="G25" s="80"/>
      <c r="H25" s="23"/>
      <c r="I25" s="79">
        <v>6</v>
      </c>
      <c r="J25" s="277"/>
      <c r="K25" s="291">
        <v>182</v>
      </c>
      <c r="L25" s="292">
        <v>36872</v>
      </c>
      <c r="M25" s="293" t="s">
        <v>778</v>
      </c>
      <c r="N25" s="293" t="s">
        <v>744</v>
      </c>
      <c r="O25" s="218">
        <v>30738</v>
      </c>
      <c r="P25" s="80">
        <v>8</v>
      </c>
    </row>
    <row r="26" spans="1:16" s="19" customFormat="1" ht="38.25" customHeight="1" x14ac:dyDescent="0.2">
      <c r="A26" s="22"/>
      <c r="B26" s="79"/>
      <c r="C26" s="138"/>
      <c r="D26" s="205"/>
      <c r="E26" s="206"/>
      <c r="F26" s="218"/>
      <c r="G26" s="80"/>
      <c r="H26" s="23"/>
      <c r="I26" s="79">
        <v>7</v>
      </c>
      <c r="J26" s="277"/>
      <c r="K26" s="291">
        <v>175</v>
      </c>
      <c r="L26" s="292"/>
      <c r="M26" s="293" t="s">
        <v>824</v>
      </c>
      <c r="N26" s="293" t="s">
        <v>825</v>
      </c>
      <c r="O26" s="218">
        <v>42962</v>
      </c>
      <c r="P26" s="80">
        <v>9</v>
      </c>
    </row>
    <row r="27" spans="1:16" s="19" customFormat="1" ht="38.25" customHeight="1" x14ac:dyDescent="0.2">
      <c r="A27" s="22"/>
      <c r="B27" s="79"/>
      <c r="C27" s="138"/>
      <c r="D27" s="205"/>
      <c r="E27" s="206"/>
      <c r="F27" s="218"/>
      <c r="G27" s="80"/>
      <c r="H27" s="23"/>
      <c r="I27" s="79">
        <v>8</v>
      </c>
      <c r="J27" s="277"/>
      <c r="K27" s="291">
        <v>192</v>
      </c>
      <c r="L27" s="292">
        <v>36179</v>
      </c>
      <c r="M27" s="293" t="s">
        <v>779</v>
      </c>
      <c r="N27" s="293" t="s">
        <v>780</v>
      </c>
      <c r="O27" s="218">
        <v>21532</v>
      </c>
      <c r="P27" s="80">
        <v>1</v>
      </c>
    </row>
    <row r="28" spans="1:16" s="19" customFormat="1" ht="38.25" customHeight="1" x14ac:dyDescent="0.2">
      <c r="A28" s="22"/>
      <c r="B28" s="79"/>
      <c r="C28" s="138"/>
      <c r="D28" s="205"/>
      <c r="E28" s="206"/>
      <c r="F28" s="218"/>
      <c r="G28" s="80"/>
      <c r="H28" s="23"/>
      <c r="I28" s="79">
        <v>9</v>
      </c>
      <c r="J28" s="277" t="s">
        <v>216</v>
      </c>
      <c r="K28" s="291"/>
      <c r="L28" s="292"/>
      <c r="M28" s="293"/>
      <c r="N28" s="293"/>
      <c r="O28" s="218"/>
      <c r="P28" s="80"/>
    </row>
    <row r="29" spans="1:16" s="19" customFormat="1" ht="38.25" customHeight="1" x14ac:dyDescent="0.2">
      <c r="A29" s="22"/>
      <c r="B29" s="79"/>
      <c r="C29" s="138"/>
      <c r="D29" s="205"/>
      <c r="E29" s="206"/>
      <c r="F29" s="218"/>
      <c r="G29" s="80"/>
      <c r="H29" s="23"/>
      <c r="I29" s="79">
        <v>10</v>
      </c>
      <c r="J29" s="277" t="s">
        <v>217</v>
      </c>
      <c r="K29" s="291">
        <v>166</v>
      </c>
      <c r="L29" s="292">
        <v>35053</v>
      </c>
      <c r="M29" s="293" t="s">
        <v>769</v>
      </c>
      <c r="N29" s="293" t="s">
        <v>738</v>
      </c>
      <c r="O29" s="218">
        <v>23022</v>
      </c>
      <c r="P29" s="80">
        <v>3</v>
      </c>
    </row>
    <row r="30" spans="1:16" s="19" customFormat="1" ht="18.75" hidden="1" customHeight="1" x14ac:dyDescent="0.2">
      <c r="A30" s="22">
        <v>15</v>
      </c>
      <c r="B30" s="79"/>
      <c r="C30" s="138"/>
      <c r="D30" s="205"/>
      <c r="E30" s="206"/>
      <c r="F30" s="218"/>
      <c r="G30" s="80"/>
      <c r="H30" s="23"/>
      <c r="I30" s="394" t="s">
        <v>18</v>
      </c>
      <c r="J30" s="395"/>
      <c r="K30" s="395"/>
      <c r="L30" s="395"/>
      <c r="M30" s="395"/>
      <c r="N30" s="395"/>
      <c r="O30" s="395"/>
      <c r="P30" s="396"/>
    </row>
    <row r="31" spans="1:16" s="19" customFormat="1" ht="26.25" hidden="1" customHeight="1" x14ac:dyDescent="0.2">
      <c r="A31" s="22">
        <v>16</v>
      </c>
      <c r="B31" s="79"/>
      <c r="C31" s="138"/>
      <c r="D31" s="205"/>
      <c r="E31" s="206"/>
      <c r="F31" s="218"/>
      <c r="G31" s="80"/>
      <c r="H31" s="23"/>
      <c r="I31" s="51" t="s">
        <v>12</v>
      </c>
      <c r="J31" s="51" t="s">
        <v>250</v>
      </c>
      <c r="K31" s="51" t="s">
        <v>249</v>
      </c>
      <c r="L31" s="140" t="s">
        <v>13</v>
      </c>
      <c r="M31" s="141" t="s">
        <v>14</v>
      </c>
      <c r="N31" s="141" t="s">
        <v>55</v>
      </c>
      <c r="O31" s="211" t="s">
        <v>15</v>
      </c>
      <c r="P31" s="51" t="s">
        <v>28</v>
      </c>
    </row>
    <row r="32" spans="1:16" s="19" customFormat="1" ht="18.75" hidden="1" customHeight="1" x14ac:dyDescent="0.2">
      <c r="A32" s="22">
        <v>17</v>
      </c>
      <c r="B32" s="79"/>
      <c r="C32" s="138"/>
      <c r="D32" s="205"/>
      <c r="E32" s="206"/>
      <c r="F32" s="218"/>
      <c r="G32" s="80"/>
      <c r="H32" s="23"/>
      <c r="I32" s="79">
        <v>1</v>
      </c>
      <c r="J32" s="277" t="s">
        <v>218</v>
      </c>
      <c r="K32" s="80"/>
      <c r="L32" s="138"/>
      <c r="M32" s="278"/>
      <c r="N32" s="278"/>
      <c r="O32" s="218"/>
      <c r="P32" s="80"/>
    </row>
    <row r="33" spans="1:16" s="19" customFormat="1" ht="18.75" hidden="1" customHeight="1" x14ac:dyDescent="0.2">
      <c r="A33" s="22">
        <v>18</v>
      </c>
      <c r="B33" s="79"/>
      <c r="C33" s="138"/>
      <c r="D33" s="205"/>
      <c r="E33" s="206"/>
      <c r="F33" s="218"/>
      <c r="G33" s="80"/>
      <c r="H33" s="23"/>
      <c r="I33" s="79">
        <v>2</v>
      </c>
      <c r="J33" s="277" t="s">
        <v>219</v>
      </c>
      <c r="K33" s="80"/>
      <c r="L33" s="138"/>
      <c r="M33" s="278"/>
      <c r="N33" s="278"/>
      <c r="O33" s="218"/>
      <c r="P33" s="80"/>
    </row>
    <row r="34" spans="1:16" s="19" customFormat="1" ht="18.75" hidden="1" customHeight="1" x14ac:dyDescent="0.2">
      <c r="A34" s="22">
        <v>19</v>
      </c>
      <c r="B34" s="79"/>
      <c r="C34" s="138"/>
      <c r="D34" s="205"/>
      <c r="E34" s="206"/>
      <c r="F34" s="218"/>
      <c r="G34" s="80"/>
      <c r="H34" s="23"/>
      <c r="I34" s="79">
        <v>3</v>
      </c>
      <c r="J34" s="277" t="s">
        <v>220</v>
      </c>
      <c r="K34" s="80"/>
      <c r="L34" s="138"/>
      <c r="M34" s="278"/>
      <c r="N34" s="278"/>
      <c r="O34" s="218"/>
      <c r="P34" s="80"/>
    </row>
    <row r="35" spans="1:16" s="19" customFormat="1" ht="18.75" hidden="1" customHeight="1" x14ac:dyDescent="0.2">
      <c r="A35" s="22">
        <v>20</v>
      </c>
      <c r="B35" s="79"/>
      <c r="C35" s="138"/>
      <c r="D35" s="205"/>
      <c r="E35" s="206"/>
      <c r="F35" s="218"/>
      <c r="G35" s="80"/>
      <c r="H35" s="23"/>
      <c r="I35" s="79">
        <v>4</v>
      </c>
      <c r="J35" s="277" t="s">
        <v>221</v>
      </c>
      <c r="K35" s="80"/>
      <c r="L35" s="138"/>
      <c r="M35" s="278"/>
      <c r="N35" s="278"/>
      <c r="O35" s="218"/>
      <c r="P35" s="80"/>
    </row>
    <row r="36" spans="1:16" s="19" customFormat="1" ht="18.75" hidden="1" customHeight="1" x14ac:dyDescent="0.2">
      <c r="A36" s="22">
        <v>21</v>
      </c>
      <c r="B36" s="79"/>
      <c r="C36" s="138"/>
      <c r="D36" s="205"/>
      <c r="E36" s="206"/>
      <c r="F36" s="218"/>
      <c r="G36" s="80"/>
      <c r="H36" s="23"/>
      <c r="I36" s="79">
        <v>5</v>
      </c>
      <c r="J36" s="277" t="s">
        <v>222</v>
      </c>
      <c r="K36" s="80"/>
      <c r="L36" s="138"/>
      <c r="M36" s="278"/>
      <c r="N36" s="278"/>
      <c r="O36" s="218"/>
      <c r="P36" s="80"/>
    </row>
    <row r="37" spans="1:16" s="19" customFormat="1" ht="18.75" hidden="1" customHeight="1" x14ac:dyDescent="0.2">
      <c r="A37" s="22">
        <v>22</v>
      </c>
      <c r="B37" s="79"/>
      <c r="C37" s="138"/>
      <c r="D37" s="205"/>
      <c r="E37" s="206"/>
      <c r="F37" s="218"/>
      <c r="G37" s="80"/>
      <c r="H37" s="23"/>
      <c r="I37" s="79">
        <v>6</v>
      </c>
      <c r="J37" s="277" t="s">
        <v>223</v>
      </c>
      <c r="K37" s="80"/>
      <c r="L37" s="138"/>
      <c r="M37" s="278"/>
      <c r="N37" s="278"/>
      <c r="O37" s="218"/>
      <c r="P37" s="80"/>
    </row>
    <row r="38" spans="1:16" s="19" customFormat="1" ht="18.75" hidden="1" customHeight="1" x14ac:dyDescent="0.2">
      <c r="A38" s="22">
        <v>23</v>
      </c>
      <c r="B38" s="79"/>
      <c r="C38" s="138"/>
      <c r="D38" s="205"/>
      <c r="E38" s="206"/>
      <c r="F38" s="218"/>
      <c r="G38" s="80"/>
      <c r="H38" s="23"/>
      <c r="I38" s="394" t="s">
        <v>52</v>
      </c>
      <c r="J38" s="395"/>
      <c r="K38" s="395"/>
      <c r="L38" s="395"/>
      <c r="M38" s="395"/>
      <c r="N38" s="395"/>
      <c r="O38" s="395"/>
      <c r="P38" s="396"/>
    </row>
    <row r="39" spans="1:16" s="19" customFormat="1" ht="24" hidden="1" customHeight="1" x14ac:dyDescent="0.2">
      <c r="A39" s="22">
        <v>24</v>
      </c>
      <c r="B39" s="79"/>
      <c r="C39" s="138"/>
      <c r="D39" s="205"/>
      <c r="E39" s="206"/>
      <c r="F39" s="218"/>
      <c r="G39" s="80"/>
      <c r="H39" s="23"/>
      <c r="I39" s="51" t="s">
        <v>12</v>
      </c>
      <c r="J39" s="51" t="s">
        <v>250</v>
      </c>
      <c r="K39" s="51" t="s">
        <v>249</v>
      </c>
      <c r="L39" s="140" t="s">
        <v>13</v>
      </c>
      <c r="M39" s="141" t="s">
        <v>14</v>
      </c>
      <c r="N39" s="141" t="s">
        <v>55</v>
      </c>
      <c r="O39" s="211" t="s">
        <v>15</v>
      </c>
      <c r="P39" s="51" t="s">
        <v>28</v>
      </c>
    </row>
    <row r="40" spans="1:16" s="19" customFormat="1" ht="18.75" hidden="1" customHeight="1" x14ac:dyDescent="0.2">
      <c r="A40" s="22">
        <v>25</v>
      </c>
      <c r="B40" s="79"/>
      <c r="C40" s="138"/>
      <c r="D40" s="205"/>
      <c r="E40" s="206"/>
      <c r="F40" s="218"/>
      <c r="G40" s="80"/>
      <c r="H40" s="23"/>
      <c r="I40" s="79">
        <v>1</v>
      </c>
      <c r="J40" s="277" t="s">
        <v>224</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hidden="1" customHeight="1" x14ac:dyDescent="0.2">
      <c r="A41" s="22">
        <v>26</v>
      </c>
      <c r="B41" s="79"/>
      <c r="C41" s="138"/>
      <c r="D41" s="205"/>
      <c r="E41" s="206"/>
      <c r="F41" s="218"/>
      <c r="G41" s="80"/>
      <c r="H41" s="23"/>
      <c r="I41" s="79">
        <v>2</v>
      </c>
      <c r="J41" s="277" t="s">
        <v>225</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hidden="1" customHeight="1" x14ac:dyDescent="0.2">
      <c r="A42" s="22">
        <v>27</v>
      </c>
      <c r="B42" s="79"/>
      <c r="C42" s="138"/>
      <c r="D42" s="205"/>
      <c r="E42" s="206"/>
      <c r="F42" s="218"/>
      <c r="G42" s="80"/>
      <c r="H42" s="23"/>
      <c r="I42" s="79">
        <v>3</v>
      </c>
      <c r="J42" s="277" t="s">
        <v>226</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hidden="1" customHeight="1" x14ac:dyDescent="0.2">
      <c r="A43" s="22">
        <v>28</v>
      </c>
      <c r="B43" s="79"/>
      <c r="C43" s="138"/>
      <c r="D43" s="205"/>
      <c r="E43" s="206"/>
      <c r="F43" s="218"/>
      <c r="G43" s="80"/>
      <c r="H43" s="23"/>
      <c r="I43" s="79">
        <v>4</v>
      </c>
      <c r="J43" s="277" t="s">
        <v>227</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hidden="1" customHeight="1" x14ac:dyDescent="0.2">
      <c r="A44" s="22">
        <v>29</v>
      </c>
      <c r="B44" s="79"/>
      <c r="C44" s="138"/>
      <c r="D44" s="205"/>
      <c r="E44" s="206"/>
      <c r="F44" s="218"/>
      <c r="G44" s="80"/>
      <c r="H44" s="23"/>
      <c r="I44" s="79">
        <v>5</v>
      </c>
      <c r="J44" s="277" t="s">
        <v>228</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hidden="1" customHeight="1" x14ac:dyDescent="0.2">
      <c r="A45" s="22">
        <v>30</v>
      </c>
      <c r="B45" s="79"/>
      <c r="C45" s="138"/>
      <c r="D45" s="205"/>
      <c r="E45" s="206"/>
      <c r="F45" s="218"/>
      <c r="G45" s="80"/>
      <c r="H45" s="23"/>
      <c r="I45" s="79">
        <v>6</v>
      </c>
      <c r="J45" s="277" t="s">
        <v>229</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hidden="1" customHeight="1" x14ac:dyDescent="0.2">
      <c r="A46" s="22">
        <v>31</v>
      </c>
      <c r="B46" s="79"/>
      <c r="C46" s="138"/>
      <c r="D46" s="205"/>
      <c r="E46" s="206"/>
      <c r="F46" s="218"/>
      <c r="G46" s="80"/>
      <c r="H46" s="23"/>
      <c r="I46" s="394" t="s">
        <v>53</v>
      </c>
      <c r="J46" s="395"/>
      <c r="K46" s="395"/>
      <c r="L46" s="395"/>
      <c r="M46" s="395"/>
      <c r="N46" s="395"/>
      <c r="O46" s="395"/>
      <c r="P46" s="396"/>
    </row>
    <row r="47" spans="1:16" s="19" customFormat="1" ht="24" hidden="1" customHeight="1" x14ac:dyDescent="0.2">
      <c r="A47" s="22">
        <v>32</v>
      </c>
      <c r="B47" s="79"/>
      <c r="C47" s="138"/>
      <c r="D47" s="205"/>
      <c r="E47" s="206"/>
      <c r="F47" s="218"/>
      <c r="G47" s="80"/>
      <c r="H47" s="23"/>
      <c r="I47" s="51" t="s">
        <v>12</v>
      </c>
      <c r="J47" s="51" t="s">
        <v>250</v>
      </c>
      <c r="K47" s="51" t="s">
        <v>249</v>
      </c>
      <c r="L47" s="140" t="s">
        <v>13</v>
      </c>
      <c r="M47" s="141" t="s">
        <v>14</v>
      </c>
      <c r="N47" s="141" t="s">
        <v>55</v>
      </c>
      <c r="O47" s="211" t="s">
        <v>15</v>
      </c>
      <c r="P47" s="51" t="s">
        <v>28</v>
      </c>
    </row>
    <row r="48" spans="1:16" s="19" customFormat="1" ht="18.75" hidden="1" customHeight="1" x14ac:dyDescent="0.2">
      <c r="A48" s="22">
        <v>33</v>
      </c>
      <c r="B48" s="79"/>
      <c r="C48" s="138"/>
      <c r="D48" s="205"/>
      <c r="E48" s="206"/>
      <c r="F48" s="218"/>
      <c r="G48" s="80"/>
      <c r="H48" s="23"/>
      <c r="I48" s="79">
        <v>1</v>
      </c>
      <c r="J48" s="277" t="s">
        <v>230</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18"/>
      <c r="P48" s="80"/>
    </row>
    <row r="49" spans="1:16" s="19" customFormat="1" ht="18.75" hidden="1" customHeight="1" x14ac:dyDescent="0.2">
      <c r="A49" s="22">
        <v>34</v>
      </c>
      <c r="B49" s="79"/>
      <c r="C49" s="138"/>
      <c r="D49" s="205"/>
      <c r="E49" s="206"/>
      <c r="F49" s="218"/>
      <c r="G49" s="80"/>
      <c r="H49" s="23"/>
      <c r="I49" s="79">
        <v>2</v>
      </c>
      <c r="J49" s="277" t="s">
        <v>231</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18"/>
      <c r="P49" s="80"/>
    </row>
    <row r="50" spans="1:16" s="19" customFormat="1" ht="18.75" hidden="1" customHeight="1" x14ac:dyDescent="0.2">
      <c r="A50" s="22">
        <v>35</v>
      </c>
      <c r="B50" s="79"/>
      <c r="C50" s="138"/>
      <c r="D50" s="205"/>
      <c r="E50" s="206"/>
      <c r="F50" s="218"/>
      <c r="G50" s="80"/>
      <c r="H50" s="23"/>
      <c r="I50" s="79">
        <v>3</v>
      </c>
      <c r="J50" s="277" t="s">
        <v>232</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6" s="19" customFormat="1" ht="18.75" hidden="1" customHeight="1" x14ac:dyDescent="0.2">
      <c r="A51" s="22">
        <v>36</v>
      </c>
      <c r="B51" s="79"/>
      <c r="C51" s="138"/>
      <c r="D51" s="205"/>
      <c r="E51" s="206"/>
      <c r="F51" s="218"/>
      <c r="G51" s="80"/>
      <c r="H51" s="23"/>
      <c r="I51" s="79">
        <v>4</v>
      </c>
      <c r="J51" s="277" t="s">
        <v>233</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6" s="19" customFormat="1" ht="18.75" hidden="1" customHeight="1" x14ac:dyDescent="0.2">
      <c r="A52" s="22">
        <v>37</v>
      </c>
      <c r="B52" s="79"/>
      <c r="C52" s="138"/>
      <c r="D52" s="205"/>
      <c r="E52" s="206"/>
      <c r="F52" s="218"/>
      <c r="G52" s="80"/>
      <c r="H52" s="23"/>
      <c r="I52" s="79">
        <v>5</v>
      </c>
      <c r="J52" s="277" t="s">
        <v>234</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6" s="19" customFormat="1" ht="18.75" hidden="1" customHeight="1" x14ac:dyDescent="0.2">
      <c r="A53" s="22">
        <v>38</v>
      </c>
      <c r="B53" s="79"/>
      <c r="C53" s="138"/>
      <c r="D53" s="205"/>
      <c r="E53" s="206"/>
      <c r="F53" s="218"/>
      <c r="G53" s="80"/>
      <c r="H53" s="23"/>
      <c r="I53" s="79">
        <v>6</v>
      </c>
      <c r="J53" s="277" t="s">
        <v>235</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6" s="19" customFormat="1" ht="18.75" hidden="1" customHeight="1" x14ac:dyDescent="0.2">
      <c r="A54" s="22">
        <v>39</v>
      </c>
      <c r="B54" s="79"/>
      <c r="C54" s="138"/>
      <c r="D54" s="205"/>
      <c r="E54" s="206"/>
      <c r="F54" s="218"/>
      <c r="G54" s="80"/>
      <c r="H54" s="23"/>
      <c r="I54" s="394" t="s">
        <v>54</v>
      </c>
      <c r="J54" s="395"/>
      <c r="K54" s="395"/>
      <c r="L54" s="395"/>
      <c r="M54" s="395"/>
      <c r="N54" s="395"/>
      <c r="O54" s="395"/>
      <c r="P54" s="396"/>
    </row>
    <row r="55" spans="1:16" s="19" customFormat="1" ht="24.75" hidden="1" customHeight="1" x14ac:dyDescent="0.2">
      <c r="A55" s="22">
        <v>40</v>
      </c>
      <c r="B55" s="79"/>
      <c r="C55" s="138"/>
      <c r="D55" s="205"/>
      <c r="E55" s="206"/>
      <c r="F55" s="218"/>
      <c r="G55" s="80"/>
      <c r="H55" s="23"/>
      <c r="I55" s="51" t="s">
        <v>12</v>
      </c>
      <c r="J55" s="51" t="s">
        <v>250</v>
      </c>
      <c r="K55" s="51" t="s">
        <v>249</v>
      </c>
      <c r="L55" s="140" t="s">
        <v>13</v>
      </c>
      <c r="M55" s="141" t="s">
        <v>14</v>
      </c>
      <c r="N55" s="141" t="s">
        <v>55</v>
      </c>
      <c r="O55" s="211" t="s">
        <v>15</v>
      </c>
      <c r="P55" s="51" t="s">
        <v>28</v>
      </c>
    </row>
    <row r="56" spans="1:16" s="19" customFormat="1" ht="18.75" hidden="1" customHeight="1" x14ac:dyDescent="0.2">
      <c r="A56" s="22">
        <v>41</v>
      </c>
      <c r="B56" s="79"/>
      <c r="C56" s="138"/>
      <c r="D56" s="205"/>
      <c r="E56" s="206"/>
      <c r="F56" s="218"/>
      <c r="G56" s="80"/>
      <c r="H56" s="23"/>
      <c r="I56" s="79">
        <v>1</v>
      </c>
      <c r="J56" s="277" t="s">
        <v>409</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6" s="19" customFormat="1" ht="18.75" hidden="1" customHeight="1" x14ac:dyDescent="0.2">
      <c r="A57" s="22">
        <v>42</v>
      </c>
      <c r="B57" s="79"/>
      <c r="C57" s="138"/>
      <c r="D57" s="205"/>
      <c r="E57" s="206"/>
      <c r="F57" s="218"/>
      <c r="G57" s="80"/>
      <c r="H57" s="23"/>
      <c r="I57" s="79">
        <v>2</v>
      </c>
      <c r="J57" s="277" t="s">
        <v>410</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6" s="19" customFormat="1" ht="18.75" hidden="1" customHeight="1" x14ac:dyDescent="0.2">
      <c r="A58" s="22">
        <v>43</v>
      </c>
      <c r="B58" s="79"/>
      <c r="C58" s="138"/>
      <c r="D58" s="205"/>
      <c r="E58" s="206"/>
      <c r="F58" s="218"/>
      <c r="G58" s="80"/>
      <c r="H58" s="23"/>
      <c r="I58" s="79">
        <v>3</v>
      </c>
      <c r="J58" s="277" t="s">
        <v>411</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6" s="19" customFormat="1" ht="18.75" hidden="1" customHeight="1" x14ac:dyDescent="0.2">
      <c r="A59" s="22">
        <v>44</v>
      </c>
      <c r="B59" s="79"/>
      <c r="C59" s="138"/>
      <c r="D59" s="205"/>
      <c r="E59" s="206"/>
      <c r="F59" s="218"/>
      <c r="G59" s="80"/>
      <c r="H59" s="23"/>
      <c r="I59" s="79">
        <v>4</v>
      </c>
      <c r="J59" s="277" t="s">
        <v>412</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6" s="19" customFormat="1" ht="18.75" hidden="1" customHeight="1" x14ac:dyDescent="0.2">
      <c r="A60" s="22">
        <v>45</v>
      </c>
      <c r="B60" s="79"/>
      <c r="C60" s="138"/>
      <c r="D60" s="205"/>
      <c r="E60" s="206"/>
      <c r="F60" s="218"/>
      <c r="G60" s="80"/>
      <c r="H60" s="23"/>
      <c r="I60" s="79">
        <v>5</v>
      </c>
      <c r="J60" s="277" t="s">
        <v>413</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6" s="19" customFormat="1" ht="18.75" hidden="1" customHeight="1" x14ac:dyDescent="0.2">
      <c r="A61" s="22">
        <v>46</v>
      </c>
      <c r="B61" s="79"/>
      <c r="C61" s="138"/>
      <c r="D61" s="205"/>
      <c r="E61" s="206"/>
      <c r="F61" s="218"/>
      <c r="G61" s="80"/>
      <c r="H61" s="23"/>
      <c r="I61" s="79">
        <v>6</v>
      </c>
      <c r="J61" s="277" t="s">
        <v>414</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6" s="19" customFormat="1" ht="18.75" hidden="1" customHeight="1" x14ac:dyDescent="0.2">
      <c r="A62" s="22">
        <v>47</v>
      </c>
      <c r="B62" s="79"/>
      <c r="C62" s="138"/>
      <c r="D62" s="205"/>
      <c r="E62" s="206"/>
      <c r="F62" s="218"/>
      <c r="G62" s="80"/>
      <c r="H62" s="23"/>
      <c r="I62" s="394" t="s">
        <v>56</v>
      </c>
      <c r="J62" s="395"/>
      <c r="K62" s="395"/>
      <c r="L62" s="395"/>
      <c r="M62" s="395"/>
      <c r="N62" s="395"/>
      <c r="O62" s="395"/>
      <c r="P62" s="396"/>
    </row>
    <row r="63" spans="1:16" s="19" customFormat="1" ht="24" hidden="1" customHeight="1" x14ac:dyDescent="0.2">
      <c r="A63" s="22">
        <v>48</v>
      </c>
      <c r="B63" s="79"/>
      <c r="C63" s="138"/>
      <c r="D63" s="205"/>
      <c r="E63" s="206"/>
      <c r="F63" s="218"/>
      <c r="G63" s="80"/>
      <c r="H63" s="23"/>
      <c r="I63" s="51" t="s">
        <v>12</v>
      </c>
      <c r="J63" s="51" t="s">
        <v>250</v>
      </c>
      <c r="K63" s="51" t="s">
        <v>249</v>
      </c>
      <c r="L63" s="140" t="s">
        <v>13</v>
      </c>
      <c r="M63" s="141" t="s">
        <v>14</v>
      </c>
      <c r="N63" s="141" t="s">
        <v>55</v>
      </c>
      <c r="O63" s="211" t="s">
        <v>15</v>
      </c>
      <c r="P63" s="51" t="s">
        <v>28</v>
      </c>
    </row>
    <row r="64" spans="1:16" s="19" customFormat="1" ht="18.75" hidden="1" customHeight="1" x14ac:dyDescent="0.2">
      <c r="A64" s="22">
        <v>49</v>
      </c>
      <c r="B64" s="79"/>
      <c r="C64" s="138"/>
      <c r="D64" s="205"/>
      <c r="E64" s="206"/>
      <c r="F64" s="218"/>
      <c r="G64" s="80"/>
      <c r="H64" s="23"/>
      <c r="I64" s="79">
        <v>1</v>
      </c>
      <c r="J64" s="277" t="s">
        <v>415</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18"/>
      <c r="P64" s="80"/>
    </row>
    <row r="65" spans="1:17" s="19" customFormat="1" ht="18.75" hidden="1" customHeight="1" x14ac:dyDescent="0.2">
      <c r="A65" s="22">
        <v>50</v>
      </c>
      <c r="B65" s="79"/>
      <c r="C65" s="138"/>
      <c r="D65" s="205"/>
      <c r="E65" s="206"/>
      <c r="F65" s="218"/>
      <c r="G65" s="80"/>
      <c r="H65" s="23"/>
      <c r="I65" s="79">
        <v>2</v>
      </c>
      <c r="J65" s="277" t="s">
        <v>416</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18"/>
      <c r="P65" s="80"/>
    </row>
    <row r="66" spans="1:17" s="19" customFormat="1" ht="18.75" hidden="1" customHeight="1" x14ac:dyDescent="0.2">
      <c r="A66" s="22">
        <v>51</v>
      </c>
      <c r="B66" s="79"/>
      <c r="C66" s="138"/>
      <c r="D66" s="205"/>
      <c r="E66" s="206"/>
      <c r="F66" s="218"/>
      <c r="G66" s="80"/>
      <c r="H66" s="23"/>
      <c r="I66" s="79">
        <v>3</v>
      </c>
      <c r="J66" s="277" t="s">
        <v>417</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218"/>
      <c r="P66" s="80"/>
    </row>
    <row r="67" spans="1:17" s="19" customFormat="1" ht="18.75" hidden="1" customHeight="1" x14ac:dyDescent="0.2">
      <c r="A67" s="22">
        <v>52</v>
      </c>
      <c r="B67" s="79"/>
      <c r="C67" s="138"/>
      <c r="D67" s="205"/>
      <c r="E67" s="206"/>
      <c r="F67" s="218"/>
      <c r="G67" s="80"/>
      <c r="H67" s="23"/>
      <c r="I67" s="79">
        <v>4</v>
      </c>
      <c r="J67" s="277" t="s">
        <v>418</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218"/>
      <c r="P67" s="80"/>
    </row>
    <row r="68" spans="1:17" s="19" customFormat="1" ht="18.75" hidden="1" customHeight="1" x14ac:dyDescent="0.2">
      <c r="A68" s="22">
        <v>53</v>
      </c>
      <c r="B68" s="79"/>
      <c r="C68" s="138"/>
      <c r="D68" s="205"/>
      <c r="E68" s="206"/>
      <c r="F68" s="218"/>
      <c r="G68" s="80"/>
      <c r="H68" s="23"/>
      <c r="I68" s="79">
        <v>5</v>
      </c>
      <c r="J68" s="277" t="s">
        <v>419</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218"/>
      <c r="P68" s="80"/>
    </row>
    <row r="69" spans="1:17" s="19" customFormat="1" ht="18.75" hidden="1" customHeight="1" x14ac:dyDescent="0.2">
      <c r="A69" s="22">
        <v>54</v>
      </c>
      <c r="B69" s="79"/>
      <c r="C69" s="138"/>
      <c r="D69" s="205"/>
      <c r="E69" s="206"/>
      <c r="F69" s="218"/>
      <c r="G69" s="80"/>
      <c r="H69" s="23"/>
      <c r="I69" s="79">
        <v>6</v>
      </c>
      <c r="J69" s="277" t="s">
        <v>420</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218"/>
      <c r="P69" s="80"/>
    </row>
    <row r="70" spans="1:17" s="19" customFormat="1" ht="18.75" hidden="1" customHeight="1" x14ac:dyDescent="0.2">
      <c r="A70" s="22">
        <v>55</v>
      </c>
      <c r="B70" s="79"/>
      <c r="C70" s="138"/>
      <c r="D70" s="205"/>
      <c r="E70" s="206"/>
      <c r="F70" s="218"/>
      <c r="G70" s="80"/>
      <c r="H70" s="23"/>
      <c r="I70" s="394" t="s">
        <v>274</v>
      </c>
      <c r="J70" s="395"/>
      <c r="K70" s="395"/>
      <c r="L70" s="395"/>
      <c r="M70" s="395"/>
      <c r="N70" s="395"/>
      <c r="O70" s="395"/>
      <c r="P70" s="396"/>
    </row>
    <row r="71" spans="1:17" s="19" customFormat="1" ht="24.75" hidden="1" customHeight="1" x14ac:dyDescent="0.2">
      <c r="A71" s="22">
        <v>56</v>
      </c>
      <c r="B71" s="79"/>
      <c r="C71" s="138"/>
      <c r="D71" s="205"/>
      <c r="E71" s="206"/>
      <c r="F71" s="218"/>
      <c r="G71" s="80"/>
      <c r="H71" s="23"/>
      <c r="I71" s="51" t="s">
        <v>12</v>
      </c>
      <c r="J71" s="51" t="s">
        <v>250</v>
      </c>
      <c r="K71" s="51" t="s">
        <v>249</v>
      </c>
      <c r="L71" s="140" t="s">
        <v>13</v>
      </c>
      <c r="M71" s="141" t="s">
        <v>14</v>
      </c>
      <c r="N71" s="141" t="s">
        <v>55</v>
      </c>
      <c r="O71" s="211" t="s">
        <v>15</v>
      </c>
      <c r="P71" s="51" t="s">
        <v>28</v>
      </c>
    </row>
    <row r="72" spans="1:17" s="19" customFormat="1" ht="18.75" hidden="1" customHeight="1" x14ac:dyDescent="0.2">
      <c r="A72" s="22">
        <v>57</v>
      </c>
      <c r="B72" s="79"/>
      <c r="C72" s="138"/>
      <c r="D72" s="205"/>
      <c r="E72" s="206"/>
      <c r="F72" s="218"/>
      <c r="G72" s="80"/>
      <c r="H72" s="23"/>
      <c r="I72" s="79">
        <v>1</v>
      </c>
      <c r="J72" s="277" t="s">
        <v>421</v>
      </c>
      <c r="K72" s="80" t="str">
        <f>IF(ISERROR(VLOOKUP(J72,'KAYIT LİSTESİ'!$B$4:$I$916,2,0)),"",(VLOOKUP(J72,'KAYIT LİSTESİ'!$B$4:$I$916,2,0)))</f>
        <v/>
      </c>
      <c r="L72" s="138" t="str">
        <f>IF(ISERROR(VLOOKUP(J72,'KAYIT LİSTESİ'!$B$4:$I$916,4,0)),"",(VLOOKUP(J72,'KAYIT LİSTESİ'!$B$4:$I$916,4,0)))</f>
        <v/>
      </c>
      <c r="M72" s="278" t="str">
        <f>IF(ISERROR(VLOOKUP(J72,'KAYIT LİSTESİ'!$B$4:$I$916,5,0)),"",(VLOOKUP(J72,'KAYIT LİSTESİ'!$B$4:$I$916,5,0)))</f>
        <v/>
      </c>
      <c r="N72" s="278" t="str">
        <f>IF(ISERROR(VLOOKUP(J72,'KAYIT LİSTESİ'!$B$4:$I$916,6,0)),"",(VLOOKUP(J72,'KAYIT LİSTESİ'!$B$4:$I$916,6,0)))</f>
        <v/>
      </c>
      <c r="O72" s="218"/>
      <c r="P72" s="80"/>
    </row>
    <row r="73" spans="1:17" s="19" customFormat="1" ht="18.75" hidden="1" customHeight="1" x14ac:dyDescent="0.2">
      <c r="A73" s="22">
        <v>58</v>
      </c>
      <c r="B73" s="79"/>
      <c r="C73" s="138"/>
      <c r="D73" s="205"/>
      <c r="E73" s="206"/>
      <c r="F73" s="218"/>
      <c r="G73" s="80"/>
      <c r="H73" s="23"/>
      <c r="I73" s="79">
        <v>2</v>
      </c>
      <c r="J73" s="277" t="s">
        <v>422</v>
      </c>
      <c r="K73" s="80" t="str">
        <f>IF(ISERROR(VLOOKUP(J73,'KAYIT LİSTESİ'!$B$4:$I$916,2,0)),"",(VLOOKUP(J73,'KAYIT LİSTESİ'!$B$4:$I$916,2,0)))</f>
        <v/>
      </c>
      <c r="L73" s="138" t="str">
        <f>IF(ISERROR(VLOOKUP(J73,'KAYIT LİSTESİ'!$B$4:$I$916,4,0)),"",(VLOOKUP(J73,'KAYIT LİSTESİ'!$B$4:$I$916,4,0)))</f>
        <v/>
      </c>
      <c r="M73" s="278" t="str">
        <f>IF(ISERROR(VLOOKUP(J73,'KAYIT LİSTESİ'!$B$4:$I$916,5,0)),"",(VLOOKUP(J73,'KAYIT LİSTESİ'!$B$4:$I$916,5,0)))</f>
        <v/>
      </c>
      <c r="N73" s="278" t="str">
        <f>IF(ISERROR(VLOOKUP(J73,'KAYIT LİSTESİ'!$B$4:$I$916,6,0)),"",(VLOOKUP(J73,'KAYIT LİSTESİ'!$B$4:$I$916,6,0)))</f>
        <v/>
      </c>
      <c r="O73" s="218"/>
      <c r="P73" s="80"/>
    </row>
    <row r="74" spans="1:17" s="19" customFormat="1" ht="18.75" hidden="1" customHeight="1" x14ac:dyDescent="0.2">
      <c r="A74" s="22">
        <v>59</v>
      </c>
      <c r="B74" s="79"/>
      <c r="C74" s="138"/>
      <c r="D74" s="205"/>
      <c r="E74" s="206"/>
      <c r="F74" s="218"/>
      <c r="G74" s="80"/>
      <c r="H74" s="23"/>
      <c r="I74" s="79">
        <v>3</v>
      </c>
      <c r="J74" s="277" t="s">
        <v>423</v>
      </c>
      <c r="K74" s="80" t="str">
        <f>IF(ISERROR(VLOOKUP(J74,'KAYIT LİSTESİ'!$B$4:$I$916,2,0)),"",(VLOOKUP(J74,'KAYIT LİSTESİ'!$B$4:$I$916,2,0)))</f>
        <v/>
      </c>
      <c r="L74" s="138" t="str">
        <f>IF(ISERROR(VLOOKUP(J74,'KAYIT LİSTESİ'!$B$4:$I$916,4,0)),"",(VLOOKUP(J74,'KAYIT LİSTESİ'!$B$4:$I$916,4,0)))</f>
        <v/>
      </c>
      <c r="M74" s="278" t="str">
        <f>IF(ISERROR(VLOOKUP(J74,'KAYIT LİSTESİ'!$B$4:$I$916,5,0)),"",(VLOOKUP(J74,'KAYIT LİSTESİ'!$B$4:$I$916,5,0)))</f>
        <v/>
      </c>
      <c r="N74" s="278" t="str">
        <f>IF(ISERROR(VLOOKUP(J74,'KAYIT LİSTESİ'!$B$4:$I$916,6,0)),"",(VLOOKUP(J74,'KAYIT LİSTESİ'!$B$4:$I$916,6,0)))</f>
        <v/>
      </c>
      <c r="O74" s="218"/>
      <c r="P74" s="80"/>
    </row>
    <row r="75" spans="1:17" s="19" customFormat="1" ht="18.75" hidden="1" customHeight="1" x14ac:dyDescent="0.2">
      <c r="A75" s="22">
        <v>60</v>
      </c>
      <c r="B75" s="79"/>
      <c r="C75" s="138"/>
      <c r="D75" s="205"/>
      <c r="E75" s="206"/>
      <c r="F75" s="218"/>
      <c r="G75" s="80"/>
      <c r="H75" s="23"/>
      <c r="I75" s="79">
        <v>4</v>
      </c>
      <c r="J75" s="277" t="s">
        <v>424</v>
      </c>
      <c r="K75" s="80" t="str">
        <f>IF(ISERROR(VLOOKUP(J75,'KAYIT LİSTESİ'!$B$4:$I$916,2,0)),"",(VLOOKUP(J75,'KAYIT LİSTESİ'!$B$4:$I$916,2,0)))</f>
        <v/>
      </c>
      <c r="L75" s="138" t="str">
        <f>IF(ISERROR(VLOOKUP(J75,'KAYIT LİSTESİ'!$B$4:$I$916,4,0)),"",(VLOOKUP(J75,'KAYIT LİSTESİ'!$B$4:$I$916,4,0)))</f>
        <v/>
      </c>
      <c r="M75" s="278" t="str">
        <f>IF(ISERROR(VLOOKUP(J75,'KAYIT LİSTESİ'!$B$4:$I$916,5,0)),"",(VLOOKUP(J75,'KAYIT LİSTESİ'!$B$4:$I$916,5,0)))</f>
        <v/>
      </c>
      <c r="N75" s="278" t="str">
        <f>IF(ISERROR(VLOOKUP(J75,'KAYIT LİSTESİ'!$B$4:$I$916,6,0)),"",(VLOOKUP(J75,'KAYIT LİSTESİ'!$B$4:$I$916,6,0)))</f>
        <v/>
      </c>
      <c r="O75" s="218"/>
      <c r="P75" s="80"/>
    </row>
    <row r="76" spans="1:17" s="19" customFormat="1" ht="18.75" hidden="1" customHeight="1" x14ac:dyDescent="0.2">
      <c r="A76" s="22">
        <v>61</v>
      </c>
      <c r="B76" s="79"/>
      <c r="C76" s="138"/>
      <c r="D76" s="205"/>
      <c r="E76" s="206"/>
      <c r="F76" s="218"/>
      <c r="G76" s="80"/>
      <c r="H76" s="23"/>
      <c r="I76" s="79">
        <v>5</v>
      </c>
      <c r="J76" s="277" t="s">
        <v>425</v>
      </c>
      <c r="K76" s="80" t="str">
        <f>IF(ISERROR(VLOOKUP(J76,'KAYIT LİSTESİ'!$B$4:$I$916,2,0)),"",(VLOOKUP(J76,'KAYIT LİSTESİ'!$B$4:$I$916,2,0)))</f>
        <v/>
      </c>
      <c r="L76" s="138" t="str">
        <f>IF(ISERROR(VLOOKUP(J76,'KAYIT LİSTESİ'!$B$4:$I$916,4,0)),"",(VLOOKUP(J76,'KAYIT LİSTESİ'!$B$4:$I$916,4,0)))</f>
        <v/>
      </c>
      <c r="M76" s="278" t="str">
        <f>IF(ISERROR(VLOOKUP(J76,'KAYIT LİSTESİ'!$B$4:$I$916,5,0)),"",(VLOOKUP(J76,'KAYIT LİSTESİ'!$B$4:$I$916,5,0)))</f>
        <v/>
      </c>
      <c r="N76" s="278" t="str">
        <f>IF(ISERROR(VLOOKUP(J76,'KAYIT LİSTESİ'!$B$4:$I$916,6,0)),"",(VLOOKUP(J76,'KAYIT LİSTESİ'!$B$4:$I$916,6,0)))</f>
        <v/>
      </c>
      <c r="O76" s="218"/>
      <c r="P76" s="80"/>
    </row>
    <row r="77" spans="1:17" s="19" customFormat="1" ht="18.75" hidden="1" customHeight="1" x14ac:dyDescent="0.2">
      <c r="A77" s="22">
        <v>62</v>
      </c>
      <c r="B77" s="79"/>
      <c r="C77" s="138"/>
      <c r="D77" s="205"/>
      <c r="E77" s="206"/>
      <c r="F77" s="218"/>
      <c r="G77" s="80"/>
      <c r="H77" s="23"/>
      <c r="I77" s="79">
        <v>6</v>
      </c>
      <c r="J77" s="277" t="s">
        <v>426</v>
      </c>
      <c r="K77" s="80" t="str">
        <f>IF(ISERROR(VLOOKUP(J77,'KAYIT LİSTESİ'!$B$4:$I$916,2,0)),"",(VLOOKUP(J77,'KAYIT LİSTESİ'!$B$4:$I$916,2,0)))</f>
        <v/>
      </c>
      <c r="L77" s="138" t="str">
        <f>IF(ISERROR(VLOOKUP(J77,'KAYIT LİSTESİ'!$B$4:$I$916,4,0)),"",(VLOOKUP(J77,'KAYIT LİSTESİ'!$B$4:$I$916,4,0)))</f>
        <v/>
      </c>
      <c r="M77" s="278" t="str">
        <f>IF(ISERROR(VLOOKUP(J77,'KAYIT LİSTESİ'!$B$4:$I$916,5,0)),"",(VLOOKUP(J77,'KAYIT LİSTESİ'!$B$4:$I$916,5,0)))</f>
        <v/>
      </c>
      <c r="N77" s="278" t="str">
        <f>IF(ISERROR(VLOOKUP(J77,'KAYIT LİSTESİ'!$B$4:$I$916,6,0)),"",(VLOOKUP(J77,'KAYIT LİSTESİ'!$B$4:$I$916,6,0)))</f>
        <v/>
      </c>
      <c r="O77" s="218"/>
      <c r="P77" s="80"/>
    </row>
    <row r="78" spans="1:17" ht="7.5" customHeight="1" x14ac:dyDescent="0.2">
      <c r="A78" s="37"/>
      <c r="B78" s="37"/>
      <c r="C78" s="38"/>
      <c r="D78" s="60"/>
      <c r="E78" s="39"/>
      <c r="F78" s="219"/>
      <c r="G78" s="41"/>
      <c r="I78" s="42"/>
      <c r="J78" s="43"/>
      <c r="K78" s="44"/>
      <c r="L78" s="45"/>
      <c r="M78" s="56"/>
      <c r="N78" s="56"/>
      <c r="O78" s="213"/>
      <c r="P78" s="44"/>
    </row>
    <row r="79" spans="1:17" ht="14.25" customHeight="1" x14ac:dyDescent="0.2">
      <c r="A79" s="31" t="s">
        <v>19</v>
      </c>
      <c r="B79" s="31"/>
      <c r="C79" s="31"/>
      <c r="D79" s="61"/>
      <c r="E79" s="54" t="s">
        <v>0</v>
      </c>
      <c r="F79" s="220" t="s">
        <v>1</v>
      </c>
      <c r="G79" s="28"/>
      <c r="H79" s="32" t="s">
        <v>2</v>
      </c>
      <c r="I79" s="32"/>
      <c r="J79" s="32"/>
      <c r="K79" s="32"/>
      <c r="M79" s="57" t="s">
        <v>3</v>
      </c>
      <c r="N79" s="58" t="s">
        <v>3</v>
      </c>
      <c r="O79" s="214" t="s">
        <v>3</v>
      </c>
      <c r="P79" s="31"/>
      <c r="Q79" s="33"/>
    </row>
  </sheetData>
  <sortState ref="B8:F16">
    <sortCondition ref="F8:F16"/>
  </sortState>
  <mergeCells count="25">
    <mergeCell ref="I54:P54"/>
    <mergeCell ref="I62:P62"/>
    <mergeCell ref="I70:P70"/>
    <mergeCell ref="G6:G7"/>
    <mergeCell ref="I6:P6"/>
    <mergeCell ref="I18:P18"/>
    <mergeCell ref="I30:P30"/>
    <mergeCell ref="I38:P38"/>
    <mergeCell ref="I46:P46"/>
    <mergeCell ref="A1:P1"/>
    <mergeCell ref="A2:P2"/>
    <mergeCell ref="A3:C3"/>
    <mergeCell ref="D3:E3"/>
    <mergeCell ref="N3:P3"/>
    <mergeCell ref="F3:L3"/>
    <mergeCell ref="N4:O4"/>
    <mergeCell ref="A4:C4"/>
    <mergeCell ref="D4:E4"/>
    <mergeCell ref="A6:A7"/>
    <mergeCell ref="B6:B7"/>
    <mergeCell ref="C6:C7"/>
    <mergeCell ref="D6:D7"/>
    <mergeCell ref="E6:E7"/>
    <mergeCell ref="F6:F7"/>
    <mergeCell ref="N5:P5"/>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39" orientation="portrait" r:id="rId1"/>
  <headerFooter alignWithMargins="0"/>
  <ignoredErrors>
    <ignoredError sqref="D3:D4 N5"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topLeftCell="A7" zoomScale="90" zoomScaleNormal="100" zoomScaleSheetLayoutView="90" workbookViewId="0">
      <selection activeCell="M12" sqref="M12"/>
    </sheetView>
  </sheetViews>
  <sheetFormatPr defaultColWidth="9.140625" defaultRowHeight="12.75" x14ac:dyDescent="0.2"/>
  <cols>
    <col min="1" max="1" width="4.85546875" style="28" customWidth="1"/>
    <col min="2" max="2" width="13.140625" style="28" customWidth="1"/>
    <col min="3" max="3" width="14.5703125" style="21" customWidth="1"/>
    <col min="4" max="4" width="22.1406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10.7109375" style="28" customWidth="1"/>
    <col min="12" max="12" width="16.42578125" style="30" customWidth="1"/>
    <col min="13" max="13" width="29.7109375" style="59" customWidth="1"/>
    <col min="14" max="14" width="37.7109375" style="59" customWidth="1"/>
    <col min="15" max="15" width="13.5703125" style="215" customWidth="1"/>
    <col min="16" max="16" width="7.7109375" style="21" customWidth="1"/>
    <col min="17" max="17" width="5.7109375" style="21" customWidth="1"/>
    <col min="18" max="16384" width="9.140625" style="21"/>
  </cols>
  <sheetData>
    <row r="1" spans="1:16" s="10" customFormat="1" ht="78" customHeight="1" x14ac:dyDescent="0.2">
      <c r="A1" s="474" t="str">
        <f>('YARIŞMA BİLGİLERİ'!A2)</f>
        <v>GÖRME ENGELLİLER SPOR FEDERASYONU                                                                                                                                                                              Türkiye Atletizm Federasyonu
BURSA  Atletizm İl Temsilciliği</v>
      </c>
      <c r="B1" s="474"/>
      <c r="C1" s="474"/>
      <c r="D1" s="474"/>
      <c r="E1" s="474"/>
      <c r="F1" s="474"/>
      <c r="G1" s="474"/>
      <c r="H1" s="474"/>
      <c r="I1" s="474"/>
      <c r="J1" s="474"/>
      <c r="K1" s="474"/>
      <c r="L1" s="474"/>
      <c r="M1" s="474"/>
      <c r="N1" s="474"/>
      <c r="O1" s="474"/>
      <c r="P1" s="474"/>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37.5" customHeight="1" x14ac:dyDescent="0.2">
      <c r="A3" s="475" t="s">
        <v>279</v>
      </c>
      <c r="B3" s="475"/>
      <c r="C3" s="475"/>
      <c r="D3" s="476" t="s">
        <v>720</v>
      </c>
      <c r="E3" s="476"/>
      <c r="F3" s="399" t="str">
        <f>'YARIŞMA PROGRAMI'!E23</f>
        <v>18+ YAŞ(2000 VE ÜZERİ DOĞUMLU ERKEK</v>
      </c>
      <c r="G3" s="399"/>
      <c r="H3" s="399"/>
      <c r="I3" s="399"/>
      <c r="J3" s="399"/>
      <c r="K3" s="399"/>
      <c r="L3" s="399"/>
      <c r="M3" s="275"/>
      <c r="N3" s="398" t="str">
        <f>('YARIŞMA PROGRAMI'!F23)</f>
        <v>18 YAŞ ÜZERİ</v>
      </c>
      <c r="O3" s="398"/>
      <c r="P3" s="398"/>
    </row>
    <row r="4" spans="1:16" s="12" customFormat="1" ht="37.5" customHeight="1" x14ac:dyDescent="0.2">
      <c r="A4" s="481" t="s">
        <v>256</v>
      </c>
      <c r="B4" s="481"/>
      <c r="C4" s="481"/>
      <c r="D4" s="482" t="str">
        <f>'YARIŞMA BİLGİLERİ'!F21</f>
        <v>ERKEKLER ( B2 )</v>
      </c>
      <c r="E4" s="482"/>
      <c r="F4" s="216"/>
      <c r="G4" s="34"/>
      <c r="H4" s="34"/>
      <c r="I4" s="34"/>
      <c r="J4" s="34"/>
      <c r="K4" s="34"/>
      <c r="L4" s="35"/>
      <c r="M4" s="90" t="s">
        <v>5</v>
      </c>
      <c r="N4" s="473" t="s">
        <v>733</v>
      </c>
      <c r="O4" s="473"/>
      <c r="P4" s="243"/>
    </row>
    <row r="5" spans="1:16" s="10" customFormat="1" ht="15.75" customHeight="1" x14ac:dyDescent="0.2">
      <c r="A5" s="13"/>
      <c r="B5" s="13"/>
      <c r="C5" s="14"/>
      <c r="D5" s="15"/>
      <c r="E5" s="16"/>
      <c r="F5" s="217"/>
      <c r="G5" s="16"/>
      <c r="H5" s="16"/>
      <c r="I5" s="13"/>
      <c r="J5" s="13"/>
      <c r="K5" s="13"/>
      <c r="L5" s="17"/>
      <c r="M5" s="18"/>
      <c r="N5" s="426">
        <f ca="1">NOW()</f>
        <v>43209.606327662033</v>
      </c>
      <c r="O5" s="426"/>
      <c r="P5" s="426"/>
    </row>
    <row r="6" spans="1:16" s="19" customFormat="1" ht="18.75" customHeight="1" x14ac:dyDescent="0.2">
      <c r="A6" s="410" t="s">
        <v>12</v>
      </c>
      <c r="B6" s="411" t="s">
        <v>249</v>
      </c>
      <c r="C6" s="413" t="s">
        <v>273</v>
      </c>
      <c r="D6" s="404" t="s">
        <v>14</v>
      </c>
      <c r="E6" s="404" t="s">
        <v>55</v>
      </c>
      <c r="F6" s="480" t="s">
        <v>15</v>
      </c>
      <c r="G6" s="415" t="s">
        <v>28</v>
      </c>
      <c r="I6" s="394" t="s">
        <v>16</v>
      </c>
      <c r="J6" s="395"/>
      <c r="K6" s="395"/>
      <c r="L6" s="395"/>
      <c r="M6" s="395"/>
      <c r="N6" s="395"/>
      <c r="O6" s="395"/>
      <c r="P6" s="396"/>
    </row>
    <row r="7" spans="1:16" ht="26.25" customHeight="1" x14ac:dyDescent="0.2">
      <c r="A7" s="410"/>
      <c r="B7" s="412"/>
      <c r="C7" s="413"/>
      <c r="D7" s="404"/>
      <c r="E7" s="404"/>
      <c r="F7" s="480"/>
      <c r="G7" s="416"/>
      <c r="H7" s="20"/>
      <c r="I7" s="51" t="s">
        <v>12</v>
      </c>
      <c r="J7" s="51" t="s">
        <v>250</v>
      </c>
      <c r="K7" s="51" t="s">
        <v>249</v>
      </c>
      <c r="L7" s="140" t="s">
        <v>13</v>
      </c>
      <c r="M7" s="141" t="s">
        <v>14</v>
      </c>
      <c r="N7" s="141" t="s">
        <v>55</v>
      </c>
      <c r="O7" s="211" t="s">
        <v>15</v>
      </c>
      <c r="P7" s="51" t="s">
        <v>28</v>
      </c>
    </row>
    <row r="8" spans="1:16" s="19" customFormat="1" ht="53.25" customHeight="1" x14ac:dyDescent="0.2">
      <c r="A8" s="22">
        <v>1</v>
      </c>
      <c r="B8" s="79"/>
      <c r="C8" s="138"/>
      <c r="D8" s="205"/>
      <c r="E8" s="206"/>
      <c r="F8" s="218"/>
      <c r="G8" s="80"/>
      <c r="H8" s="23"/>
      <c r="I8" s="24">
        <v>1</v>
      </c>
      <c r="J8" s="25" t="s">
        <v>507</v>
      </c>
      <c r="K8" s="307"/>
      <c r="L8" s="27"/>
      <c r="M8" s="52"/>
      <c r="N8" s="52"/>
      <c r="O8" s="212"/>
      <c r="P8" s="26"/>
    </row>
    <row r="9" spans="1:16" s="19" customFormat="1" ht="53.25" customHeight="1" x14ac:dyDescent="0.2">
      <c r="A9" s="22">
        <v>2</v>
      </c>
      <c r="B9" s="79"/>
      <c r="C9" s="138"/>
      <c r="D9" s="205"/>
      <c r="E9" s="206"/>
      <c r="F9" s="218"/>
      <c r="G9" s="80"/>
      <c r="H9" s="23"/>
      <c r="I9" s="24">
        <v>2</v>
      </c>
      <c r="J9" s="25" t="s">
        <v>508</v>
      </c>
      <c r="K9" s="307">
        <v>163</v>
      </c>
      <c r="L9" s="292">
        <v>32902</v>
      </c>
      <c r="M9" s="293" t="s">
        <v>737</v>
      </c>
      <c r="N9" s="293" t="s">
        <v>738</v>
      </c>
      <c r="O9" s="212"/>
      <c r="P9" s="26"/>
    </row>
    <row r="10" spans="1:16" s="19" customFormat="1" ht="53.25" customHeight="1" x14ac:dyDescent="0.2">
      <c r="A10" s="22">
        <v>3</v>
      </c>
      <c r="B10" s="79"/>
      <c r="C10" s="138"/>
      <c r="D10" s="205"/>
      <c r="E10" s="206"/>
      <c r="F10" s="218"/>
      <c r="G10" s="80"/>
      <c r="H10" s="23"/>
      <c r="I10" s="24">
        <v>3</v>
      </c>
      <c r="J10" s="25" t="s">
        <v>509</v>
      </c>
      <c r="K10" s="307"/>
      <c r="L10" s="292"/>
      <c r="M10" s="293"/>
      <c r="N10" s="293"/>
      <c r="O10" s="212"/>
      <c r="P10" s="26"/>
    </row>
    <row r="11" spans="1:16" s="19" customFormat="1" ht="53.25" customHeight="1" x14ac:dyDescent="0.2">
      <c r="A11" s="22">
        <v>4</v>
      </c>
      <c r="B11" s="79"/>
      <c r="C11" s="138"/>
      <c r="D11" s="205"/>
      <c r="E11" s="206"/>
      <c r="F11" s="218"/>
      <c r="G11" s="80"/>
      <c r="H11" s="23"/>
      <c r="I11" s="24">
        <v>4</v>
      </c>
      <c r="J11" s="25" t="s">
        <v>510</v>
      </c>
      <c r="K11" s="307">
        <v>170</v>
      </c>
      <c r="L11" s="292">
        <v>36240</v>
      </c>
      <c r="M11" s="293" t="s">
        <v>771</v>
      </c>
      <c r="N11" s="293" t="s">
        <v>772</v>
      </c>
      <c r="O11" s="212"/>
      <c r="P11" s="26"/>
    </row>
    <row r="12" spans="1:16" s="19" customFormat="1" ht="53.25" customHeight="1" x14ac:dyDescent="0.2">
      <c r="A12" s="22">
        <v>5</v>
      </c>
      <c r="B12" s="79"/>
      <c r="C12" s="138"/>
      <c r="D12" s="205"/>
      <c r="E12" s="206"/>
      <c r="F12" s="218"/>
      <c r="G12" s="80"/>
      <c r="H12" s="23"/>
      <c r="I12" s="24">
        <v>5</v>
      </c>
      <c r="J12" s="25" t="s">
        <v>511</v>
      </c>
      <c r="K12" s="307"/>
      <c r="L12" s="292"/>
      <c r="M12" s="293"/>
      <c r="N12" s="293"/>
      <c r="O12" s="212"/>
      <c r="P12" s="26"/>
    </row>
    <row r="13" spans="1:16" s="19" customFormat="1" ht="53.25" customHeight="1" x14ac:dyDescent="0.2">
      <c r="A13" s="22">
        <v>6</v>
      </c>
      <c r="B13" s="79"/>
      <c r="C13" s="138"/>
      <c r="D13" s="205"/>
      <c r="E13" s="206"/>
      <c r="F13" s="218"/>
      <c r="G13" s="80"/>
      <c r="H13" s="23"/>
      <c r="I13" s="24">
        <v>6</v>
      </c>
      <c r="J13" s="25" t="s">
        <v>512</v>
      </c>
      <c r="K13" s="307">
        <v>179</v>
      </c>
      <c r="L13" s="292">
        <v>36136</v>
      </c>
      <c r="M13" s="293" t="s">
        <v>803</v>
      </c>
      <c r="N13" s="293" t="s">
        <v>804</v>
      </c>
      <c r="O13" s="212"/>
      <c r="P13" s="26"/>
    </row>
    <row r="14" spans="1:16" s="19" customFormat="1" ht="53.25" customHeight="1" x14ac:dyDescent="0.2">
      <c r="A14" s="22">
        <v>9</v>
      </c>
      <c r="B14" s="79"/>
      <c r="C14" s="138"/>
      <c r="D14" s="205"/>
      <c r="E14" s="206"/>
      <c r="F14" s="218"/>
      <c r="G14" s="80"/>
      <c r="H14" s="23"/>
      <c r="I14" s="24">
        <v>7</v>
      </c>
      <c r="J14" s="25" t="s">
        <v>513</v>
      </c>
      <c r="K14" s="307"/>
      <c r="L14" s="292"/>
      <c r="M14" s="293"/>
      <c r="N14" s="293"/>
      <c r="O14" s="212"/>
      <c r="P14" s="26"/>
    </row>
    <row r="15" spans="1:16" s="19" customFormat="1" ht="53.25" customHeight="1" x14ac:dyDescent="0.2">
      <c r="A15" s="22">
        <v>10</v>
      </c>
      <c r="B15" s="79"/>
      <c r="C15" s="138"/>
      <c r="D15" s="205"/>
      <c r="E15" s="206"/>
      <c r="F15" s="218"/>
      <c r="G15" s="80"/>
      <c r="H15" s="23"/>
      <c r="I15" s="24">
        <v>8</v>
      </c>
      <c r="J15" s="25" t="s">
        <v>514</v>
      </c>
      <c r="K15" s="307">
        <v>165</v>
      </c>
      <c r="L15" s="292">
        <v>32325</v>
      </c>
      <c r="M15" s="293" t="s">
        <v>783</v>
      </c>
      <c r="N15" s="293" t="s">
        <v>738</v>
      </c>
      <c r="O15" s="212"/>
      <c r="P15" s="26"/>
    </row>
    <row r="16" spans="1:16" s="19" customFormat="1" ht="53.25" customHeight="1" x14ac:dyDescent="0.2">
      <c r="A16" s="22">
        <v>11</v>
      </c>
      <c r="B16" s="79"/>
      <c r="C16" s="138"/>
      <c r="D16" s="205"/>
      <c r="E16" s="206"/>
      <c r="F16" s="218"/>
      <c r="G16" s="80"/>
      <c r="H16" s="23"/>
      <c r="I16" s="24">
        <v>9</v>
      </c>
      <c r="J16" s="25" t="s">
        <v>515</v>
      </c>
      <c r="K16" s="307"/>
      <c r="L16" s="292"/>
      <c r="M16" s="293"/>
      <c r="N16" s="293"/>
      <c r="O16" s="212"/>
      <c r="P16" s="26"/>
    </row>
    <row r="17" spans="1:16" s="19" customFormat="1" ht="53.25" customHeight="1" x14ac:dyDescent="0.2">
      <c r="A17" s="22">
        <v>12</v>
      </c>
      <c r="B17" s="79"/>
      <c r="C17" s="138"/>
      <c r="D17" s="205"/>
      <c r="E17" s="206"/>
      <c r="F17" s="218"/>
      <c r="G17" s="80"/>
      <c r="H17" s="23"/>
      <c r="I17" s="24">
        <v>10</v>
      </c>
      <c r="J17" s="25" t="s">
        <v>516</v>
      </c>
      <c r="K17" s="307">
        <v>161</v>
      </c>
      <c r="L17" s="292">
        <v>35916</v>
      </c>
      <c r="M17" s="293" t="s">
        <v>811</v>
      </c>
      <c r="N17" s="293" t="s">
        <v>812</v>
      </c>
      <c r="O17" s="212"/>
      <c r="P17" s="26"/>
    </row>
    <row r="18" spans="1:16" s="19" customFormat="1" ht="53.25" customHeight="1" x14ac:dyDescent="0.2">
      <c r="A18" s="22">
        <v>13</v>
      </c>
      <c r="B18" s="79"/>
      <c r="C18" s="138"/>
      <c r="D18" s="205"/>
      <c r="E18" s="206"/>
      <c r="F18" s="218"/>
      <c r="G18" s="80"/>
      <c r="H18" s="23"/>
      <c r="I18" s="24">
        <v>11</v>
      </c>
      <c r="J18" s="25" t="s">
        <v>517</v>
      </c>
      <c r="K18" s="307"/>
      <c r="L18" s="292"/>
      <c r="M18" s="293"/>
      <c r="N18" s="293"/>
      <c r="O18" s="212"/>
      <c r="P18" s="26"/>
    </row>
    <row r="19" spans="1:16" s="19" customFormat="1" ht="53.25" customHeight="1" x14ac:dyDescent="0.2">
      <c r="A19" s="22">
        <v>14</v>
      </c>
      <c r="B19" s="79"/>
      <c r="C19" s="138"/>
      <c r="D19" s="205"/>
      <c r="E19" s="206"/>
      <c r="F19" s="218"/>
      <c r="G19" s="80"/>
      <c r="H19" s="23"/>
      <c r="I19" s="24">
        <v>12</v>
      </c>
      <c r="J19" s="25" t="s">
        <v>518</v>
      </c>
      <c r="K19" s="307"/>
      <c r="L19" s="27"/>
      <c r="M19" s="52"/>
      <c r="N19" s="52"/>
      <c r="O19" s="212"/>
      <c r="P19" s="26"/>
    </row>
    <row r="20" spans="1:16" s="19" customFormat="1" ht="29.25" hidden="1" customHeight="1" x14ac:dyDescent="0.2">
      <c r="A20" s="22">
        <v>15</v>
      </c>
      <c r="B20" s="79"/>
      <c r="C20" s="138"/>
      <c r="D20" s="205"/>
      <c r="E20" s="206"/>
      <c r="F20" s="218"/>
      <c r="G20" s="80"/>
      <c r="H20" s="23"/>
      <c r="I20" s="394" t="s">
        <v>17</v>
      </c>
      <c r="J20" s="395"/>
      <c r="K20" s="395"/>
      <c r="L20" s="395"/>
      <c r="M20" s="395"/>
      <c r="N20" s="395"/>
      <c r="O20" s="395"/>
      <c r="P20" s="396"/>
    </row>
    <row r="21" spans="1:16" s="19" customFormat="1" ht="29.25" hidden="1" customHeight="1" x14ac:dyDescent="0.2">
      <c r="A21" s="22">
        <v>16</v>
      </c>
      <c r="B21" s="79"/>
      <c r="C21" s="138"/>
      <c r="D21" s="205"/>
      <c r="E21" s="206"/>
      <c r="F21" s="218"/>
      <c r="G21" s="80"/>
      <c r="H21" s="23"/>
      <c r="I21" s="51" t="s">
        <v>12</v>
      </c>
      <c r="J21" s="51" t="s">
        <v>250</v>
      </c>
      <c r="K21" s="51" t="s">
        <v>249</v>
      </c>
      <c r="L21" s="140" t="s">
        <v>13</v>
      </c>
      <c r="M21" s="141" t="s">
        <v>14</v>
      </c>
      <c r="N21" s="141" t="s">
        <v>55</v>
      </c>
      <c r="O21" s="211" t="s">
        <v>15</v>
      </c>
      <c r="P21" s="51" t="s">
        <v>28</v>
      </c>
    </row>
    <row r="22" spans="1:16" s="19" customFormat="1" ht="29.25" hidden="1" customHeight="1" x14ac:dyDescent="0.2">
      <c r="A22" s="22">
        <v>17</v>
      </c>
      <c r="B22" s="79"/>
      <c r="C22" s="138"/>
      <c r="D22" s="205"/>
      <c r="E22" s="206"/>
      <c r="F22" s="218"/>
      <c r="G22" s="80"/>
      <c r="H22" s="23"/>
      <c r="I22" s="24">
        <v>1</v>
      </c>
      <c r="J22" s="25" t="s">
        <v>519</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2"/>
      <c r="P22" s="26"/>
    </row>
    <row r="23" spans="1:16" s="19" customFormat="1" ht="29.25" hidden="1" customHeight="1" x14ac:dyDescent="0.2">
      <c r="A23" s="22">
        <v>18</v>
      </c>
      <c r="B23" s="79"/>
      <c r="C23" s="138"/>
      <c r="D23" s="205"/>
      <c r="E23" s="206"/>
      <c r="F23" s="218"/>
      <c r="G23" s="80"/>
      <c r="H23" s="23"/>
      <c r="I23" s="24">
        <v>2</v>
      </c>
      <c r="J23" s="25" t="s">
        <v>520</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2"/>
      <c r="P23" s="26"/>
    </row>
    <row r="24" spans="1:16" s="19" customFormat="1" ht="29.25" hidden="1" customHeight="1" x14ac:dyDescent="0.2">
      <c r="A24" s="22">
        <v>19</v>
      </c>
      <c r="B24" s="79"/>
      <c r="C24" s="138"/>
      <c r="D24" s="205"/>
      <c r="E24" s="206"/>
      <c r="F24" s="218"/>
      <c r="G24" s="80"/>
      <c r="H24" s="23"/>
      <c r="I24" s="24">
        <v>3</v>
      </c>
      <c r="J24" s="25" t="s">
        <v>521</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2"/>
      <c r="P24" s="26"/>
    </row>
    <row r="25" spans="1:16" s="19" customFormat="1" ht="29.25" hidden="1" customHeight="1" x14ac:dyDescent="0.2">
      <c r="A25" s="22">
        <v>20</v>
      </c>
      <c r="B25" s="79"/>
      <c r="C25" s="138"/>
      <c r="D25" s="205"/>
      <c r="E25" s="206"/>
      <c r="F25" s="218"/>
      <c r="G25" s="80"/>
      <c r="H25" s="23"/>
      <c r="I25" s="24">
        <v>4</v>
      </c>
      <c r="J25" s="25" t="s">
        <v>522</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2"/>
      <c r="P25" s="26"/>
    </row>
    <row r="26" spans="1:16" s="19" customFormat="1" ht="29.25" hidden="1" customHeight="1" x14ac:dyDescent="0.2">
      <c r="A26" s="22">
        <v>21</v>
      </c>
      <c r="B26" s="79"/>
      <c r="C26" s="138"/>
      <c r="D26" s="205"/>
      <c r="E26" s="206"/>
      <c r="F26" s="218"/>
      <c r="G26" s="80"/>
      <c r="H26" s="23"/>
      <c r="I26" s="24">
        <v>5</v>
      </c>
      <c r="J26" s="25" t="s">
        <v>523</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2"/>
      <c r="P26" s="26"/>
    </row>
    <row r="27" spans="1:16" s="19" customFormat="1" ht="29.25" hidden="1" customHeight="1" x14ac:dyDescent="0.2">
      <c r="A27" s="22">
        <v>22</v>
      </c>
      <c r="B27" s="79"/>
      <c r="C27" s="138"/>
      <c r="D27" s="205"/>
      <c r="E27" s="206"/>
      <c r="F27" s="218"/>
      <c r="G27" s="80"/>
      <c r="H27" s="23"/>
      <c r="I27" s="24">
        <v>6</v>
      </c>
      <c r="J27" s="25" t="s">
        <v>524</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2"/>
      <c r="P27" s="26"/>
    </row>
    <row r="28" spans="1:16" s="19" customFormat="1" ht="29.25" hidden="1" customHeight="1" x14ac:dyDescent="0.2">
      <c r="A28" s="22">
        <v>25</v>
      </c>
      <c r="B28" s="79"/>
      <c r="C28" s="138"/>
      <c r="D28" s="205"/>
      <c r="E28" s="206"/>
      <c r="F28" s="218"/>
      <c r="G28" s="80"/>
      <c r="H28" s="23"/>
      <c r="I28" s="24">
        <v>1</v>
      </c>
      <c r="J28" s="25" t="s">
        <v>525</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2"/>
      <c r="P28" s="26"/>
    </row>
    <row r="29" spans="1:16" s="19" customFormat="1" ht="29.25" hidden="1" customHeight="1" x14ac:dyDescent="0.2">
      <c r="A29" s="22">
        <v>26</v>
      </c>
      <c r="B29" s="79"/>
      <c r="C29" s="138"/>
      <c r="D29" s="205"/>
      <c r="E29" s="206"/>
      <c r="F29" s="218"/>
      <c r="G29" s="80"/>
      <c r="H29" s="23"/>
      <c r="I29" s="24">
        <v>2</v>
      </c>
      <c r="J29" s="25" t="s">
        <v>526</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2"/>
      <c r="P29" s="26"/>
    </row>
    <row r="30" spans="1:16" s="19" customFormat="1" ht="29.25" hidden="1" customHeight="1" x14ac:dyDescent="0.2">
      <c r="A30" s="22">
        <v>27</v>
      </c>
      <c r="B30" s="79"/>
      <c r="C30" s="138"/>
      <c r="D30" s="205"/>
      <c r="E30" s="206"/>
      <c r="F30" s="218"/>
      <c r="G30" s="80"/>
      <c r="H30" s="23"/>
      <c r="I30" s="24">
        <v>3</v>
      </c>
      <c r="J30" s="25" t="s">
        <v>527</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2"/>
      <c r="P30" s="26"/>
    </row>
    <row r="31" spans="1:16" s="19" customFormat="1" ht="29.25" hidden="1" customHeight="1" x14ac:dyDescent="0.2">
      <c r="A31" s="22">
        <v>28</v>
      </c>
      <c r="B31" s="79"/>
      <c r="C31" s="138"/>
      <c r="D31" s="205"/>
      <c r="E31" s="206"/>
      <c r="F31" s="218"/>
      <c r="G31" s="80"/>
      <c r="H31" s="23"/>
      <c r="I31" s="24">
        <v>4</v>
      </c>
      <c r="J31" s="25" t="s">
        <v>528</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2"/>
      <c r="P31" s="26"/>
    </row>
    <row r="32" spans="1:16" s="19" customFormat="1" ht="29.25" hidden="1" customHeight="1" x14ac:dyDescent="0.2">
      <c r="A32" s="22">
        <v>29</v>
      </c>
      <c r="B32" s="79"/>
      <c r="C32" s="138"/>
      <c r="D32" s="205"/>
      <c r="E32" s="206"/>
      <c r="F32" s="218"/>
      <c r="G32" s="80"/>
      <c r="H32" s="23"/>
      <c r="I32" s="24">
        <v>5</v>
      </c>
      <c r="J32" s="25" t="s">
        <v>529</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2"/>
      <c r="P32" s="26"/>
    </row>
    <row r="33" spans="1:16" s="19" customFormat="1" ht="29.25" hidden="1" customHeight="1" x14ac:dyDescent="0.2">
      <c r="A33" s="22">
        <v>30</v>
      </c>
      <c r="B33" s="79"/>
      <c r="C33" s="138"/>
      <c r="D33" s="205"/>
      <c r="E33" s="206"/>
      <c r="F33" s="218"/>
      <c r="G33" s="80"/>
      <c r="H33" s="23"/>
      <c r="I33" s="24">
        <v>6</v>
      </c>
      <c r="J33" s="25" t="s">
        <v>530</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2"/>
      <c r="P33" s="26"/>
    </row>
    <row r="34" spans="1:16" s="19" customFormat="1" ht="29.25" hidden="1" customHeight="1" x14ac:dyDescent="0.2">
      <c r="A34" s="22">
        <v>31</v>
      </c>
      <c r="B34" s="79"/>
      <c r="C34" s="138"/>
      <c r="D34" s="205"/>
      <c r="E34" s="206"/>
      <c r="F34" s="218"/>
      <c r="G34" s="80"/>
      <c r="H34" s="23"/>
      <c r="I34" s="394" t="s">
        <v>18</v>
      </c>
      <c r="J34" s="395"/>
      <c r="K34" s="395"/>
      <c r="L34" s="395"/>
      <c r="M34" s="395"/>
      <c r="N34" s="395"/>
      <c r="O34" s="395"/>
      <c r="P34" s="396"/>
    </row>
    <row r="35" spans="1:16" s="19" customFormat="1" ht="29.25" hidden="1" customHeight="1" x14ac:dyDescent="0.2">
      <c r="A35" s="22">
        <v>32</v>
      </c>
      <c r="B35" s="79"/>
      <c r="C35" s="138"/>
      <c r="D35" s="205"/>
      <c r="E35" s="206"/>
      <c r="F35" s="218"/>
      <c r="G35" s="80"/>
      <c r="H35" s="23"/>
      <c r="I35" s="51" t="s">
        <v>12</v>
      </c>
      <c r="J35" s="51" t="s">
        <v>250</v>
      </c>
      <c r="K35" s="51" t="s">
        <v>249</v>
      </c>
      <c r="L35" s="140" t="s">
        <v>13</v>
      </c>
      <c r="M35" s="141" t="s">
        <v>14</v>
      </c>
      <c r="N35" s="141" t="s">
        <v>55</v>
      </c>
      <c r="O35" s="211" t="s">
        <v>15</v>
      </c>
      <c r="P35" s="51" t="s">
        <v>28</v>
      </c>
    </row>
    <row r="36" spans="1:16" s="19" customFormat="1" ht="29.25" hidden="1" customHeight="1" x14ac:dyDescent="0.2">
      <c r="A36" s="22">
        <v>33</v>
      </c>
      <c r="B36" s="79"/>
      <c r="C36" s="138"/>
      <c r="D36" s="205"/>
      <c r="E36" s="206"/>
      <c r="F36" s="218"/>
      <c r="G36" s="80"/>
      <c r="H36" s="23"/>
      <c r="I36" s="24">
        <v>1</v>
      </c>
      <c r="J36" s="25" t="s">
        <v>531</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2"/>
      <c r="P36" s="26"/>
    </row>
    <row r="37" spans="1:16" s="19" customFormat="1" ht="29.25" hidden="1" customHeight="1" x14ac:dyDescent="0.2">
      <c r="A37" s="22">
        <v>34</v>
      </c>
      <c r="B37" s="79"/>
      <c r="C37" s="138"/>
      <c r="D37" s="205"/>
      <c r="E37" s="206"/>
      <c r="F37" s="218"/>
      <c r="G37" s="80"/>
      <c r="H37" s="23"/>
      <c r="I37" s="24">
        <v>2</v>
      </c>
      <c r="J37" s="25" t="s">
        <v>532</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2"/>
      <c r="P37" s="26"/>
    </row>
    <row r="38" spans="1:16" s="19" customFormat="1" ht="29.25" hidden="1" customHeight="1" x14ac:dyDescent="0.2">
      <c r="A38" s="22">
        <v>35</v>
      </c>
      <c r="B38" s="79"/>
      <c r="C38" s="138"/>
      <c r="D38" s="205"/>
      <c r="E38" s="206"/>
      <c r="F38" s="218"/>
      <c r="G38" s="80"/>
      <c r="H38" s="23"/>
      <c r="I38" s="24">
        <v>3</v>
      </c>
      <c r="J38" s="25" t="s">
        <v>533</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2"/>
      <c r="P38" s="26"/>
    </row>
    <row r="39" spans="1:16" s="19" customFormat="1" ht="29.25" hidden="1" customHeight="1" x14ac:dyDescent="0.2">
      <c r="A39" s="22">
        <v>36</v>
      </c>
      <c r="B39" s="79"/>
      <c r="C39" s="138"/>
      <c r="D39" s="205"/>
      <c r="E39" s="206"/>
      <c r="F39" s="218"/>
      <c r="G39" s="80"/>
      <c r="H39" s="23"/>
      <c r="I39" s="24">
        <v>4</v>
      </c>
      <c r="J39" s="25" t="s">
        <v>534</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2"/>
      <c r="P39" s="26"/>
    </row>
    <row r="40" spans="1:16" s="19" customFormat="1" ht="29.25" hidden="1" customHeight="1" x14ac:dyDescent="0.2">
      <c r="A40" s="22">
        <v>37</v>
      </c>
      <c r="B40" s="79"/>
      <c r="C40" s="138"/>
      <c r="D40" s="205"/>
      <c r="E40" s="206"/>
      <c r="F40" s="218"/>
      <c r="G40" s="80"/>
      <c r="H40" s="23"/>
      <c r="I40" s="24">
        <v>5</v>
      </c>
      <c r="J40" s="25" t="s">
        <v>535</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2"/>
      <c r="P40" s="26"/>
    </row>
    <row r="41" spans="1:16" s="19" customFormat="1" ht="29.25" hidden="1" customHeight="1" x14ac:dyDescent="0.2">
      <c r="A41" s="22">
        <v>38</v>
      </c>
      <c r="B41" s="79"/>
      <c r="C41" s="138"/>
      <c r="D41" s="205"/>
      <c r="E41" s="206"/>
      <c r="F41" s="218"/>
      <c r="G41" s="80"/>
      <c r="H41" s="23"/>
      <c r="I41" s="24">
        <v>6</v>
      </c>
      <c r="J41" s="25" t="s">
        <v>536</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2"/>
      <c r="P41" s="26"/>
    </row>
    <row r="42" spans="1:16" s="19" customFormat="1" ht="29.25" hidden="1" customHeight="1" x14ac:dyDescent="0.2">
      <c r="A42" s="22">
        <v>41</v>
      </c>
      <c r="B42" s="79"/>
      <c r="C42" s="138"/>
      <c r="D42" s="205"/>
      <c r="E42" s="206"/>
      <c r="F42" s="218"/>
      <c r="G42" s="80"/>
      <c r="H42" s="23"/>
      <c r="I42" s="24">
        <v>1</v>
      </c>
      <c r="J42" s="25" t="s">
        <v>537</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2"/>
      <c r="P42" s="26"/>
    </row>
    <row r="43" spans="1:16" s="19" customFormat="1" ht="29.25" hidden="1" customHeight="1" x14ac:dyDescent="0.2">
      <c r="A43" s="22">
        <v>42</v>
      </c>
      <c r="B43" s="79"/>
      <c r="C43" s="138"/>
      <c r="D43" s="205"/>
      <c r="E43" s="206"/>
      <c r="F43" s="218"/>
      <c r="G43" s="80"/>
      <c r="H43" s="23"/>
      <c r="I43" s="24">
        <v>2</v>
      </c>
      <c r="J43" s="25" t="s">
        <v>538</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2"/>
      <c r="P43" s="26"/>
    </row>
    <row r="44" spans="1:16" s="19" customFormat="1" ht="29.25" hidden="1" customHeight="1" x14ac:dyDescent="0.2">
      <c r="A44" s="22">
        <v>43</v>
      </c>
      <c r="B44" s="79"/>
      <c r="C44" s="138"/>
      <c r="D44" s="205"/>
      <c r="E44" s="206"/>
      <c r="F44" s="218"/>
      <c r="G44" s="80"/>
      <c r="H44" s="23"/>
      <c r="I44" s="24">
        <v>3</v>
      </c>
      <c r="J44" s="25" t="s">
        <v>539</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2"/>
      <c r="P44" s="26"/>
    </row>
    <row r="45" spans="1:16" s="19" customFormat="1" ht="29.25" hidden="1" customHeight="1" x14ac:dyDescent="0.2">
      <c r="A45" s="22">
        <v>44</v>
      </c>
      <c r="B45" s="79"/>
      <c r="C45" s="138"/>
      <c r="D45" s="205"/>
      <c r="E45" s="206"/>
      <c r="F45" s="218"/>
      <c r="G45" s="80"/>
      <c r="H45" s="23"/>
      <c r="I45" s="24">
        <v>4</v>
      </c>
      <c r="J45" s="25" t="s">
        <v>540</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2"/>
      <c r="P45" s="26"/>
    </row>
    <row r="46" spans="1:16" s="19" customFormat="1" ht="29.25" hidden="1" customHeight="1" x14ac:dyDescent="0.2">
      <c r="A46" s="22">
        <v>45</v>
      </c>
      <c r="B46" s="79"/>
      <c r="C46" s="138"/>
      <c r="D46" s="205"/>
      <c r="E46" s="206"/>
      <c r="F46" s="218"/>
      <c r="G46" s="80"/>
      <c r="H46" s="23"/>
      <c r="I46" s="24">
        <v>5</v>
      </c>
      <c r="J46" s="25" t="s">
        <v>541</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2"/>
      <c r="P46" s="26"/>
    </row>
    <row r="47" spans="1:16" s="19" customFormat="1" ht="29.25" hidden="1" customHeight="1" x14ac:dyDescent="0.2">
      <c r="A47" s="22">
        <v>46</v>
      </c>
      <c r="B47" s="79"/>
      <c r="C47" s="138"/>
      <c r="D47" s="205"/>
      <c r="E47" s="206"/>
      <c r="F47" s="218"/>
      <c r="G47" s="80"/>
      <c r="H47" s="23"/>
      <c r="I47" s="24">
        <v>6</v>
      </c>
      <c r="J47" s="25" t="s">
        <v>542</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2"/>
      <c r="P47" s="26"/>
    </row>
    <row r="48" spans="1:16" ht="7.5" customHeight="1" x14ac:dyDescent="0.2">
      <c r="A48" s="37"/>
      <c r="B48" s="37"/>
      <c r="C48" s="38"/>
      <c r="D48" s="60"/>
      <c r="E48" s="39"/>
      <c r="F48" s="219"/>
      <c r="G48" s="41"/>
      <c r="I48" s="42"/>
      <c r="J48" s="43"/>
      <c r="K48" s="44"/>
      <c r="L48" s="45"/>
      <c r="M48" s="56"/>
      <c r="N48" s="56"/>
      <c r="O48" s="213"/>
      <c r="P48" s="44"/>
    </row>
    <row r="49" spans="1:17" ht="14.25" customHeight="1" x14ac:dyDescent="0.2">
      <c r="A49" s="31" t="s">
        <v>19</v>
      </c>
      <c r="B49" s="31"/>
      <c r="C49" s="31"/>
      <c r="D49" s="61"/>
      <c r="E49" s="54" t="s">
        <v>0</v>
      </c>
      <c r="F49" s="220" t="s">
        <v>1</v>
      </c>
      <c r="G49" s="28"/>
      <c r="H49" s="32" t="s">
        <v>2</v>
      </c>
      <c r="I49" s="32"/>
      <c r="J49" s="32"/>
      <c r="K49" s="32"/>
      <c r="M49" s="57" t="s">
        <v>3</v>
      </c>
      <c r="N49" s="58" t="s">
        <v>3</v>
      </c>
      <c r="O49" s="214"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N4:O4"/>
    <mergeCell ref="A1:P1"/>
    <mergeCell ref="A2:P2"/>
    <mergeCell ref="A3:C3"/>
    <mergeCell ref="D3:E3"/>
    <mergeCell ref="N3:P3"/>
    <mergeCell ref="F3:L3"/>
  </mergeCells>
  <printOptions horizontalCentered="1"/>
  <pageMargins left="0.27559055118110237" right="0.19685039370078741" top="0.53" bottom="0.35433070866141736" header="0.39370078740157483" footer="0.27559055118110237"/>
  <pageSetup paperSize="9" scale="4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tabColor rgb="FFFFFF00"/>
  </sheetPr>
  <dimension ref="A1:N51"/>
  <sheetViews>
    <sheetView topLeftCell="A11" zoomScale="78" zoomScaleNormal="78" workbookViewId="0">
      <selection activeCell="C8" sqref="C8"/>
    </sheetView>
  </sheetViews>
  <sheetFormatPr defaultColWidth="9.140625" defaultRowHeight="15.75" x14ac:dyDescent="0.2"/>
  <cols>
    <col min="1" max="1" width="2.5703125" style="117" customWidth="1"/>
    <col min="2" max="2" width="24.140625" style="242" bestFit="1" customWidth="1"/>
    <col min="3" max="3" width="13.28515625" style="234" customWidth="1"/>
    <col min="4" max="4" width="28.42578125" style="117" bestFit="1" customWidth="1"/>
    <col min="5" max="5" width="33.5703125" style="117" customWidth="1"/>
    <col min="6" max="6" width="36.28515625" style="117" customWidth="1"/>
    <col min="7" max="7" width="2.42578125" style="117" customWidth="1"/>
    <col min="8" max="8" width="2.5703125" style="117" customWidth="1"/>
    <col min="9" max="9" width="119.85546875" style="117" customWidth="1"/>
    <col min="10" max="16384" width="9.140625" style="117"/>
  </cols>
  <sheetData>
    <row r="1" spans="1:14" ht="12" customHeight="1" x14ac:dyDescent="0.2">
      <c r="A1" s="116"/>
      <c r="B1" s="235"/>
      <c r="C1" s="227"/>
      <c r="D1" s="116"/>
      <c r="F1" s="116"/>
      <c r="G1" s="116"/>
      <c r="H1" s="114"/>
      <c r="I1" s="374" t="s">
        <v>374</v>
      </c>
    </row>
    <row r="2" spans="1:14" ht="51" customHeight="1" x14ac:dyDescent="0.2">
      <c r="A2" s="116"/>
      <c r="B2" s="383" t="str">
        <f>'YARIŞMA BİLGİLERİ'!F19</f>
        <v xml:space="preserve"> GÖRME ENGELLİLER TÜRKİYE ŞAMPİYONASI</v>
      </c>
      <c r="C2" s="384"/>
      <c r="D2" s="384"/>
      <c r="E2" s="384"/>
      <c r="F2" s="385"/>
      <c r="G2" s="116"/>
      <c r="I2" s="375"/>
      <c r="J2" s="115"/>
      <c r="K2" s="115"/>
      <c r="L2" s="115"/>
      <c r="M2" s="115"/>
      <c r="N2" s="118"/>
    </row>
    <row r="3" spans="1:14" ht="20.25" customHeight="1" x14ac:dyDescent="0.2">
      <c r="A3" s="116"/>
      <c r="B3" s="380" t="s">
        <v>20</v>
      </c>
      <c r="C3" s="381"/>
      <c r="D3" s="381"/>
      <c r="E3" s="381"/>
      <c r="F3" s="382"/>
      <c r="G3" s="116"/>
      <c r="I3" s="375"/>
      <c r="J3" s="119"/>
      <c r="K3" s="119"/>
      <c r="L3" s="119"/>
      <c r="M3" s="119"/>
    </row>
    <row r="4" spans="1:14" ht="48" x14ac:dyDescent="0.2">
      <c r="A4" s="116"/>
      <c r="B4" s="386" t="s">
        <v>375</v>
      </c>
      <c r="C4" s="387"/>
      <c r="D4" s="387"/>
      <c r="E4" s="387"/>
      <c r="F4" s="388"/>
      <c r="G4" s="116"/>
      <c r="I4" s="120" t="s">
        <v>362</v>
      </c>
      <c r="J4" s="121"/>
      <c r="K4" s="121"/>
      <c r="L4" s="121"/>
      <c r="M4" s="121"/>
    </row>
    <row r="5" spans="1:14" ht="45" customHeight="1" x14ac:dyDescent="0.2">
      <c r="A5" s="116"/>
      <c r="B5" s="376" t="str">
        <f>'YARIŞMA BİLGİLERİ'!F21</f>
        <v>ERKEKLER ( B2 )</v>
      </c>
      <c r="C5" s="377"/>
      <c r="D5" s="377"/>
      <c r="E5" s="378" t="s">
        <v>271</v>
      </c>
      <c r="F5" s="379"/>
      <c r="G5" s="116"/>
      <c r="I5" s="120" t="s">
        <v>363</v>
      </c>
      <c r="J5" s="121"/>
      <c r="K5" s="121"/>
      <c r="L5" s="121"/>
      <c r="M5" s="121"/>
    </row>
    <row r="6" spans="1:14" ht="39.75" customHeight="1" x14ac:dyDescent="0.2">
      <c r="A6" s="116"/>
      <c r="B6" s="236" t="s">
        <v>448</v>
      </c>
      <c r="C6" s="228" t="s">
        <v>10</v>
      </c>
      <c r="D6" s="155" t="s">
        <v>11</v>
      </c>
      <c r="E6" s="155" t="s">
        <v>58</v>
      </c>
      <c r="F6" s="155" t="s">
        <v>253</v>
      </c>
      <c r="G6" s="116"/>
      <c r="I6" s="120" t="s">
        <v>364</v>
      </c>
      <c r="J6" s="121"/>
      <c r="K6" s="121"/>
      <c r="L6" s="121"/>
      <c r="M6" s="121"/>
    </row>
    <row r="7" spans="1:14" s="124" customFormat="1" ht="43.5" customHeight="1" x14ac:dyDescent="0.2">
      <c r="A7" s="122"/>
      <c r="B7" s="282"/>
      <c r="C7" s="283"/>
      <c r="D7" s="284" t="s">
        <v>710</v>
      </c>
      <c r="E7" s="285" t="s">
        <v>719</v>
      </c>
      <c r="F7" s="123" t="s">
        <v>718</v>
      </c>
      <c r="G7" s="122"/>
      <c r="I7" s="120" t="s">
        <v>365</v>
      </c>
      <c r="J7" s="121"/>
      <c r="K7" s="121"/>
      <c r="L7" s="121"/>
      <c r="M7" s="121"/>
    </row>
    <row r="8" spans="1:14" s="124" customFormat="1" ht="41.25" hidden="1" customHeight="1" x14ac:dyDescent="0.2">
      <c r="A8" s="122"/>
      <c r="B8" s="250">
        <v>42364</v>
      </c>
      <c r="C8" s="251">
        <v>0.68402777777777779</v>
      </c>
      <c r="D8" s="153" t="s">
        <v>239</v>
      </c>
      <c r="E8" s="263"/>
      <c r="F8" s="123"/>
      <c r="G8" s="122"/>
      <c r="I8" s="120" t="s">
        <v>366</v>
      </c>
      <c r="J8" s="121"/>
      <c r="K8" s="121"/>
      <c r="L8" s="121"/>
      <c r="M8" s="121"/>
    </row>
    <row r="9" spans="1:14" s="124" customFormat="1" ht="41.25" hidden="1" customHeight="1" x14ac:dyDescent="0.2">
      <c r="A9" s="122"/>
      <c r="B9" s="250">
        <v>42364</v>
      </c>
      <c r="C9" s="251">
        <v>0.625</v>
      </c>
      <c r="D9" s="153" t="s">
        <v>242</v>
      </c>
      <c r="E9" s="263"/>
      <c r="F9" s="123"/>
      <c r="G9" s="122"/>
      <c r="I9" s="120" t="s">
        <v>367</v>
      </c>
      <c r="J9" s="121"/>
      <c r="K9" s="121"/>
      <c r="L9" s="121"/>
      <c r="M9" s="121"/>
    </row>
    <row r="10" spans="1:14" s="124" customFormat="1" ht="41.25" hidden="1" customHeight="1" x14ac:dyDescent="0.2">
      <c r="A10" s="122"/>
      <c r="B10" s="250">
        <v>42364</v>
      </c>
      <c r="C10" s="251">
        <v>0.58333333333333337</v>
      </c>
      <c r="D10" s="153" t="s">
        <v>236</v>
      </c>
      <c r="E10" s="263"/>
      <c r="F10" s="123"/>
      <c r="G10" s="122"/>
      <c r="I10" s="120" t="s">
        <v>368</v>
      </c>
      <c r="J10" s="121"/>
      <c r="K10" s="121"/>
      <c r="L10" s="121"/>
      <c r="M10" s="121"/>
    </row>
    <row r="11" spans="1:14" s="124" customFormat="1" ht="41.25" customHeight="1" x14ac:dyDescent="0.2">
      <c r="A11" s="122"/>
      <c r="B11" s="282">
        <v>42364</v>
      </c>
      <c r="C11" s="283">
        <v>0.65277777777777779</v>
      </c>
      <c r="D11" s="284" t="s">
        <v>361</v>
      </c>
      <c r="E11" s="285" t="s">
        <v>719</v>
      </c>
      <c r="F11" s="123" t="s">
        <v>718</v>
      </c>
      <c r="G11" s="122"/>
      <c r="I11" s="120" t="s">
        <v>369</v>
      </c>
      <c r="J11" s="121"/>
      <c r="K11" s="121"/>
      <c r="L11" s="121"/>
      <c r="M11" s="121"/>
    </row>
    <row r="12" spans="1:14" s="124" customFormat="1" ht="41.25" customHeight="1" x14ac:dyDescent="0.2">
      <c r="A12" s="122"/>
      <c r="B12" s="282"/>
      <c r="C12" s="283"/>
      <c r="D12" s="284" t="s">
        <v>237</v>
      </c>
      <c r="E12" s="285" t="s">
        <v>719</v>
      </c>
      <c r="F12" s="123" t="s">
        <v>718</v>
      </c>
      <c r="G12" s="122"/>
      <c r="I12" s="120" t="s">
        <v>370</v>
      </c>
      <c r="J12" s="121"/>
      <c r="K12" s="121"/>
      <c r="L12" s="121"/>
      <c r="M12" s="121"/>
    </row>
    <row r="13" spans="1:14" s="124" customFormat="1" ht="41.25" customHeight="1" x14ac:dyDescent="0.2">
      <c r="A13" s="122"/>
      <c r="B13" s="282"/>
      <c r="C13" s="283"/>
      <c r="D13" s="290" t="s">
        <v>238</v>
      </c>
      <c r="E13" s="285" t="s">
        <v>719</v>
      </c>
      <c r="F13" s="123" t="s">
        <v>718</v>
      </c>
      <c r="G13" s="122"/>
      <c r="I13" s="120" t="s">
        <v>371</v>
      </c>
      <c r="J13" s="121"/>
      <c r="K13" s="121"/>
      <c r="L13" s="121"/>
      <c r="M13" s="121"/>
    </row>
    <row r="14" spans="1:14" s="124" customFormat="1" ht="41.25" hidden="1" customHeight="1" x14ac:dyDescent="0.2">
      <c r="A14" s="122"/>
      <c r="B14" s="250">
        <v>42364</v>
      </c>
      <c r="C14" s="251">
        <v>0.71180555555555547</v>
      </c>
      <c r="D14" s="154" t="s">
        <v>563</v>
      </c>
      <c r="E14" s="263"/>
      <c r="F14" s="123"/>
      <c r="G14" s="122"/>
      <c r="I14" s="120" t="s">
        <v>372</v>
      </c>
      <c r="J14" s="121"/>
      <c r="K14" s="121"/>
      <c r="L14" s="121"/>
      <c r="M14" s="121"/>
    </row>
    <row r="15" spans="1:14" s="124" customFormat="1" ht="42" customHeight="1" x14ac:dyDescent="0.2">
      <c r="A15" s="122"/>
      <c r="B15" s="376" t="str">
        <f>'YARIŞMA BİLGİLERİ'!F21</f>
        <v>ERKEKLER ( B2 )</v>
      </c>
      <c r="C15" s="377"/>
      <c r="D15" s="377"/>
      <c r="E15" s="378" t="s">
        <v>272</v>
      </c>
      <c r="F15" s="379"/>
      <c r="G15" s="122"/>
      <c r="I15" s="120" t="s">
        <v>373</v>
      </c>
      <c r="J15" s="121"/>
      <c r="K15" s="121"/>
      <c r="L15" s="121"/>
      <c r="M15" s="121"/>
    </row>
    <row r="16" spans="1:14" s="124" customFormat="1" ht="43.5" customHeight="1" x14ac:dyDescent="0.2">
      <c r="A16" s="122"/>
      <c r="B16" s="236" t="s">
        <v>10</v>
      </c>
      <c r="C16" s="228" t="s">
        <v>10</v>
      </c>
      <c r="D16" s="155" t="s">
        <v>11</v>
      </c>
      <c r="E16" s="155" t="s">
        <v>58</v>
      </c>
      <c r="F16" s="155" t="s">
        <v>253</v>
      </c>
      <c r="G16" s="122"/>
      <c r="I16" s="137" t="s">
        <v>49</v>
      </c>
      <c r="J16" s="125"/>
      <c r="K16" s="125"/>
      <c r="L16" s="125"/>
      <c r="M16" s="125"/>
    </row>
    <row r="17" spans="1:13" s="124" customFormat="1" ht="43.5" customHeight="1" x14ac:dyDescent="0.2">
      <c r="A17" s="122"/>
      <c r="B17" s="282">
        <v>42365</v>
      </c>
      <c r="C17" s="283">
        <v>0.51041666666666663</v>
      </c>
      <c r="D17" s="284" t="s">
        <v>241</v>
      </c>
      <c r="E17" s="285" t="s">
        <v>719</v>
      </c>
      <c r="F17" s="123" t="s">
        <v>718</v>
      </c>
      <c r="G17" s="122"/>
      <c r="I17" s="136" t="s">
        <v>45</v>
      </c>
      <c r="J17" s="125"/>
      <c r="K17" s="125"/>
      <c r="L17" s="125"/>
      <c r="M17" s="125"/>
    </row>
    <row r="18" spans="1:13" s="124" customFormat="1" ht="43.5" customHeight="1" x14ac:dyDescent="0.2">
      <c r="A18" s="126"/>
      <c r="B18" s="282">
        <v>42365</v>
      </c>
      <c r="C18" s="283">
        <v>0.625</v>
      </c>
      <c r="D18" s="284" t="s">
        <v>244</v>
      </c>
      <c r="E18" s="285" t="s">
        <v>719</v>
      </c>
      <c r="F18" s="123" t="s">
        <v>718</v>
      </c>
      <c r="G18" s="126"/>
      <c r="I18" s="136" t="s">
        <v>46</v>
      </c>
      <c r="J18" s="125"/>
      <c r="K18" s="125"/>
      <c r="L18" s="125"/>
      <c r="M18" s="125"/>
    </row>
    <row r="19" spans="1:13" s="124" customFormat="1" ht="43.5" customHeight="1" x14ac:dyDescent="0.2">
      <c r="A19" s="126"/>
      <c r="B19" s="282"/>
      <c r="C19" s="283"/>
      <c r="D19" s="284" t="s">
        <v>543</v>
      </c>
      <c r="E19" s="285" t="s">
        <v>719</v>
      </c>
      <c r="F19" s="123" t="s">
        <v>718</v>
      </c>
      <c r="G19" s="126"/>
      <c r="I19" s="136" t="s">
        <v>47</v>
      </c>
      <c r="J19" s="125"/>
      <c r="K19" s="125"/>
      <c r="L19" s="125"/>
      <c r="M19" s="125"/>
    </row>
    <row r="20" spans="1:13" s="127" customFormat="1" ht="43.5" customHeight="1" x14ac:dyDescent="0.2">
      <c r="A20" s="126"/>
      <c r="B20" s="282"/>
      <c r="C20" s="283"/>
      <c r="D20" s="284" t="s">
        <v>715</v>
      </c>
      <c r="E20" s="285" t="s">
        <v>719</v>
      </c>
      <c r="F20" s="123" t="s">
        <v>718</v>
      </c>
      <c r="G20" s="126"/>
      <c r="I20" s="136" t="s">
        <v>48</v>
      </c>
      <c r="J20" s="125"/>
      <c r="K20" s="125"/>
      <c r="L20" s="125"/>
      <c r="M20" s="125"/>
    </row>
    <row r="21" spans="1:13" s="127" customFormat="1" ht="43.5" customHeight="1" x14ac:dyDescent="0.2">
      <c r="A21" s="126"/>
      <c r="B21" s="250">
        <v>42365</v>
      </c>
      <c r="C21" s="251">
        <v>0.58333333333333337</v>
      </c>
      <c r="D21" s="153" t="s">
        <v>564</v>
      </c>
      <c r="E21" s="285" t="s">
        <v>719</v>
      </c>
      <c r="F21" s="123" t="s">
        <v>718</v>
      </c>
      <c r="G21" s="126"/>
      <c r="I21" s="137" t="s">
        <v>51</v>
      </c>
      <c r="J21" s="125"/>
      <c r="K21" s="128"/>
      <c r="L21" s="128"/>
      <c r="M21" s="128"/>
    </row>
    <row r="22" spans="1:13" s="127" customFormat="1" ht="43.5" hidden="1" customHeight="1" x14ac:dyDescent="0.2">
      <c r="A22" s="373"/>
      <c r="B22" s="250">
        <v>42365</v>
      </c>
      <c r="C22" s="251">
        <v>0.52083333333333337</v>
      </c>
      <c r="D22" s="153" t="s">
        <v>240</v>
      </c>
      <c r="E22" s="285" t="s">
        <v>719</v>
      </c>
      <c r="F22" s="123" t="s">
        <v>718</v>
      </c>
      <c r="G22" s="198"/>
      <c r="I22" s="135" t="s">
        <v>50</v>
      </c>
      <c r="J22" s="129"/>
      <c r="K22" s="128"/>
      <c r="L22" s="128"/>
      <c r="M22" s="128"/>
    </row>
    <row r="23" spans="1:13" s="124" customFormat="1" ht="43.5" hidden="1" customHeight="1" x14ac:dyDescent="0.2">
      <c r="A23" s="373"/>
      <c r="B23" s="250">
        <v>42365</v>
      </c>
      <c r="C23" s="251">
        <v>0.65625</v>
      </c>
      <c r="D23" s="153" t="s">
        <v>506</v>
      </c>
      <c r="E23" s="285" t="s">
        <v>719</v>
      </c>
      <c r="F23" s="123" t="s">
        <v>718</v>
      </c>
      <c r="G23" s="198"/>
      <c r="I23" s="135" t="s">
        <v>455</v>
      </c>
      <c r="J23" s="129"/>
      <c r="K23" s="128"/>
      <c r="L23" s="128"/>
      <c r="M23" s="128"/>
    </row>
    <row r="24" spans="1:13" s="124" customFormat="1" ht="44.25" hidden="1" customHeight="1" x14ac:dyDescent="0.2">
      <c r="A24" s="373"/>
      <c r="B24" s="250">
        <v>42365</v>
      </c>
      <c r="C24" s="251">
        <v>0.67013888888888884</v>
      </c>
      <c r="D24" s="153" t="s">
        <v>565</v>
      </c>
      <c r="E24" s="285" t="s">
        <v>719</v>
      </c>
      <c r="F24" s="123" t="s">
        <v>718</v>
      </c>
      <c r="G24" s="198"/>
      <c r="I24" s="135" t="s">
        <v>456</v>
      </c>
      <c r="J24" s="129"/>
      <c r="K24" s="128"/>
      <c r="L24" s="128"/>
      <c r="M24" s="128"/>
    </row>
    <row r="25" spans="1:13" s="124" customFormat="1" ht="41.25" customHeight="1" x14ac:dyDescent="0.2">
      <c r="A25" s="373"/>
      <c r="B25" s="282"/>
      <c r="C25" s="283"/>
      <c r="D25" s="284" t="s">
        <v>243</v>
      </c>
      <c r="E25" s="285" t="s">
        <v>719</v>
      </c>
      <c r="F25" s="123" t="s">
        <v>718</v>
      </c>
      <c r="G25" s="198"/>
      <c r="H25" s="118"/>
      <c r="K25" s="130"/>
      <c r="L25" s="130"/>
      <c r="M25" s="130"/>
    </row>
    <row r="26" spans="1:13" s="124" customFormat="1" ht="36.75" customHeight="1" x14ac:dyDescent="0.2">
      <c r="A26" s="280"/>
      <c r="B26" s="237"/>
      <c r="C26" s="229"/>
      <c r="D26" s="116"/>
      <c r="E26" s="116"/>
      <c r="F26" s="116"/>
      <c r="G26" s="198"/>
    </row>
    <row r="27" spans="1:13" s="124" customFormat="1" ht="42.75" customHeight="1" x14ac:dyDescent="0.2">
      <c r="A27" s="132"/>
      <c r="B27" s="238"/>
      <c r="C27" s="230"/>
      <c r="D27" s="118"/>
      <c r="E27" s="118"/>
      <c r="F27" s="118"/>
      <c r="G27" s="132"/>
    </row>
    <row r="28" spans="1:13" s="124" customFormat="1" ht="72" customHeight="1" x14ac:dyDescent="0.2">
      <c r="A28" s="132"/>
      <c r="B28" s="239"/>
      <c r="C28" s="231"/>
      <c r="G28" s="132"/>
      <c r="I28" s="131"/>
      <c r="J28" s="131"/>
      <c r="K28" s="131"/>
      <c r="L28" s="131"/>
      <c r="M28" s="131"/>
    </row>
    <row r="29" spans="1:13" s="131" customFormat="1" ht="78.75" customHeight="1" x14ac:dyDescent="0.2">
      <c r="A29" s="132"/>
      <c r="B29" s="239"/>
      <c r="C29" s="231"/>
      <c r="D29" s="124"/>
      <c r="E29" s="124"/>
      <c r="F29" s="124"/>
      <c r="G29" s="132"/>
    </row>
    <row r="30" spans="1:13" s="131" customFormat="1" ht="48.75" customHeight="1" x14ac:dyDescent="0.2">
      <c r="A30" s="132"/>
      <c r="B30" s="239"/>
      <c r="C30" s="231"/>
      <c r="D30" s="124"/>
      <c r="E30" s="124"/>
      <c r="F30" s="124"/>
      <c r="G30" s="132"/>
    </row>
    <row r="31" spans="1:13" s="131" customFormat="1" ht="38.25" customHeight="1" x14ac:dyDescent="0.2">
      <c r="A31" s="134"/>
      <c r="B31" s="240"/>
      <c r="C31" s="232"/>
      <c r="G31" s="134"/>
    </row>
    <row r="32" spans="1:13" s="131" customFormat="1" ht="52.5" customHeight="1" x14ac:dyDescent="0.2">
      <c r="A32" s="134"/>
      <c r="B32" s="240"/>
      <c r="C32" s="232"/>
      <c r="G32" s="134"/>
      <c r="I32" s="133"/>
      <c r="J32" s="133"/>
      <c r="K32" s="133"/>
      <c r="L32" s="133"/>
      <c r="M32" s="133"/>
    </row>
    <row r="33" spans="1:13" s="133" customFormat="1" ht="94.5" customHeight="1" x14ac:dyDescent="0.2">
      <c r="B33" s="240"/>
      <c r="C33" s="232"/>
      <c r="D33" s="131"/>
      <c r="E33" s="131"/>
      <c r="F33" s="131"/>
    </row>
    <row r="34" spans="1:13" s="133" customFormat="1" ht="34.5" customHeight="1" x14ac:dyDescent="0.2">
      <c r="B34" s="240"/>
      <c r="C34" s="232"/>
      <c r="D34" s="131"/>
      <c r="E34" s="131"/>
      <c r="F34" s="131"/>
    </row>
    <row r="35" spans="1:13" s="133" customFormat="1" ht="47.25" customHeight="1" x14ac:dyDescent="0.2">
      <c r="B35" s="241"/>
      <c r="C35" s="233"/>
    </row>
    <row r="36" spans="1:13" s="133" customFormat="1" ht="36.75" customHeight="1" x14ac:dyDescent="0.2">
      <c r="B36" s="241"/>
      <c r="C36" s="233"/>
    </row>
    <row r="37" spans="1:13" s="133" customFormat="1" ht="47.25" customHeight="1" x14ac:dyDescent="0.2">
      <c r="B37" s="241"/>
      <c r="C37" s="233"/>
    </row>
    <row r="38" spans="1:13" s="133" customFormat="1" ht="51" customHeight="1" x14ac:dyDescent="0.2">
      <c r="B38" s="241"/>
      <c r="C38" s="233"/>
    </row>
    <row r="39" spans="1:13" s="133" customFormat="1" ht="56.25" customHeight="1" x14ac:dyDescent="0.2">
      <c r="A39" s="117"/>
      <c r="B39" s="241"/>
      <c r="C39" s="233"/>
      <c r="G39" s="117"/>
    </row>
    <row r="40" spans="1:13" s="133" customFormat="1" ht="49.5" customHeight="1" x14ac:dyDescent="0.2">
      <c r="A40" s="117"/>
      <c r="B40" s="241"/>
      <c r="C40" s="233"/>
      <c r="G40" s="117"/>
      <c r="I40" s="117"/>
      <c r="J40" s="117"/>
      <c r="K40" s="117"/>
      <c r="L40" s="117"/>
      <c r="M40" s="117"/>
    </row>
    <row r="41" spans="1:13" ht="34.5" customHeight="1" x14ac:dyDescent="0.2">
      <c r="B41" s="241"/>
      <c r="C41" s="233"/>
      <c r="D41" s="133"/>
      <c r="E41" s="133"/>
      <c r="F41" s="133"/>
    </row>
    <row r="42" spans="1:13" ht="34.5" customHeight="1" x14ac:dyDescent="0.2">
      <c r="B42" s="241"/>
      <c r="C42" s="233"/>
      <c r="D42" s="133"/>
      <c r="E42" s="133"/>
      <c r="F42" s="133"/>
    </row>
    <row r="43" spans="1:13" ht="34.5" customHeight="1" x14ac:dyDescent="0.2"/>
    <row r="44" spans="1:13" ht="34.5" customHeight="1" x14ac:dyDescent="0.2"/>
    <row r="45" spans="1:13" ht="34.5" customHeight="1" x14ac:dyDescent="0.2"/>
    <row r="46" spans="1:13" ht="34.5" customHeight="1" x14ac:dyDescent="0.2"/>
    <row r="47" spans="1:13" ht="34.5" customHeight="1" x14ac:dyDescent="0.2"/>
    <row r="48" spans="1:13" ht="34.5" customHeight="1" x14ac:dyDescent="0.2"/>
    <row r="49" ht="34.5" customHeight="1" x14ac:dyDescent="0.2"/>
    <row r="50" ht="34.5" customHeight="1" x14ac:dyDescent="0.2"/>
    <row r="51" ht="34.5" customHeight="1" x14ac:dyDescent="0.2"/>
  </sheetData>
  <mergeCells count="10">
    <mergeCell ref="A24:A25"/>
    <mergeCell ref="A22:A23"/>
    <mergeCell ref="I1:I3"/>
    <mergeCell ref="B5:D5"/>
    <mergeCell ref="E5:F5"/>
    <mergeCell ref="B15:D15"/>
    <mergeCell ref="E15:F15"/>
    <mergeCell ref="B3:F3"/>
    <mergeCell ref="B2:F2"/>
    <mergeCell ref="B4:F4"/>
  </mergeCells>
  <phoneticPr fontId="1" type="noConversion"/>
  <hyperlinks>
    <hyperlink ref="D22" location="Yüksek!D3" display="Yüksek  Atlama"/>
    <hyperlink ref="D17" location="'60M.Eng.Seçme.'!A1" display="60 Metre Engelli Seçme "/>
    <hyperlink ref="D10" location="Sırık!D3" display="Sırıkla Atlama"/>
    <hyperlink ref="D25" location="'800M'!A1" display="800 Metre"/>
    <hyperlink ref="D8" location="'60M.Final'!C3" display="60 Metre Final"/>
    <hyperlink ref="D9" location="'Üç Adım'!C3" display="Üç Adım Atlama"/>
    <hyperlink ref="D12" location="'400m'!A1" display="400 Metre"/>
    <hyperlink ref="D11" location="Gülle!C3" display="Gülle Atma"/>
    <hyperlink ref="D13" location="'1500m'!A1" display="1500 Metre"/>
    <hyperlink ref="D18" location="'60M.Eng.Final'!C3" display="60 Metre Engelli Final"/>
    <hyperlink ref="D19" location="UZUN!A1" display="Uzun Atlama"/>
    <hyperlink ref="D23" location="'800M'!A1" display="800 Metre"/>
    <hyperlink ref="D24" location="'800M'!A1" display="800 Metre"/>
  </hyperlinks>
  <printOptions horizontalCentered="1" verticalCentered="1"/>
  <pageMargins left="0.59055118110236227" right="0.15748031496062992" top="0.59055118110236227" bottom="0.43307086614173229" header="0.35433070866141736" footer="0.27559055118110237"/>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80"/>
  <sheetViews>
    <sheetView view="pageBreakPreview" topLeftCell="A42" zoomScale="90" zoomScaleNormal="100" zoomScaleSheetLayoutView="90" workbookViewId="0">
      <selection activeCell="F49" sqref="F49"/>
    </sheetView>
  </sheetViews>
  <sheetFormatPr defaultColWidth="9.140625" defaultRowHeight="12.75" x14ac:dyDescent="0.2"/>
  <cols>
    <col min="1" max="1" width="4.85546875" style="28" customWidth="1"/>
    <col min="2" max="2" width="11.42578125" style="28" customWidth="1"/>
    <col min="3" max="3" width="14.5703125" style="21" customWidth="1"/>
    <col min="4" max="4" width="22.140625" style="55" customWidth="1"/>
    <col min="5" max="5" width="38.285156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9.85546875" style="28" customWidth="1"/>
    <col min="12" max="12" width="19.5703125" style="30" customWidth="1"/>
    <col min="13" max="13" width="35.28515625" style="59" customWidth="1"/>
    <col min="14" max="14" width="36.7109375" style="59" customWidth="1"/>
    <col min="15" max="15" width="13.5703125" style="215" customWidth="1"/>
    <col min="16" max="16" width="7.7109375" style="21" customWidth="1"/>
    <col min="17" max="17" width="5.7109375" style="21" customWidth="1"/>
    <col min="18" max="16384" width="9.140625" style="21"/>
  </cols>
  <sheetData>
    <row r="1" spans="1:17" s="10" customFormat="1" ht="78.75" customHeight="1" x14ac:dyDescent="0.2">
      <c r="A1" s="405" t="str">
        <f>('YARIŞMA BİLGİLERİ'!A2)</f>
        <v>GÖRME ENGELLİLER SPOR FEDERASYONU                                                                                                                                                                              Türkiye Atletizm Federasyonu
BURSA  Atletizm İl Temsilciliği</v>
      </c>
      <c r="B1" s="405"/>
      <c r="C1" s="405"/>
      <c r="D1" s="405"/>
      <c r="E1" s="405"/>
      <c r="F1" s="405"/>
      <c r="G1" s="405"/>
      <c r="H1" s="405"/>
      <c r="I1" s="405"/>
      <c r="J1" s="405"/>
      <c r="K1" s="405"/>
      <c r="L1" s="405"/>
      <c r="M1" s="405"/>
      <c r="N1" s="405"/>
      <c r="O1" s="405"/>
      <c r="P1" s="405"/>
    </row>
    <row r="2" spans="1:17"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7" s="12" customFormat="1" ht="39.75" customHeight="1" x14ac:dyDescent="0.2">
      <c r="A3" s="407" t="s">
        <v>279</v>
      </c>
      <c r="B3" s="407"/>
      <c r="C3" s="407"/>
      <c r="D3" s="409" t="str">
        <f>'YARIŞMA PROGRAMI'!D20</f>
        <v xml:space="preserve">200 Metre    </v>
      </c>
      <c r="E3" s="409"/>
      <c r="F3" s="399" t="str">
        <f>'YARIŞMA PROGRAMI'!E20</f>
        <v>18+ YAŞ(2000 VE ÜZERİ DOĞUMLU ERKEK</v>
      </c>
      <c r="G3" s="399"/>
      <c r="H3" s="399"/>
      <c r="I3" s="399"/>
      <c r="J3" s="399"/>
      <c r="K3" s="399"/>
      <c r="L3" s="399"/>
      <c r="M3" s="281"/>
      <c r="N3" s="477" t="str">
        <f>('YARIŞMA PROGRAMI'!F20)</f>
        <v>18 YAŞ ÜZERİ</v>
      </c>
      <c r="O3" s="477"/>
      <c r="P3" s="477"/>
      <c r="Q3"/>
    </row>
    <row r="4" spans="1:17" s="12" customFormat="1" ht="39.75" customHeight="1" x14ac:dyDescent="0.2">
      <c r="A4" s="414" t="s">
        <v>256</v>
      </c>
      <c r="B4" s="414"/>
      <c r="C4" s="414"/>
      <c r="D4" s="408" t="str">
        <f>'YARIŞMA BİLGİLERİ'!F21</f>
        <v>ERKEKLER ( B2 )</v>
      </c>
      <c r="E4" s="408"/>
      <c r="F4" s="216"/>
      <c r="G4" s="34"/>
      <c r="H4" s="34"/>
      <c r="I4" s="34"/>
      <c r="J4" s="34"/>
      <c r="K4" s="34"/>
      <c r="L4" s="35"/>
      <c r="M4" s="90" t="s">
        <v>5</v>
      </c>
      <c r="N4" s="512" t="s">
        <v>734</v>
      </c>
      <c r="O4" s="512"/>
      <c r="P4" s="243"/>
    </row>
    <row r="5" spans="1:17" s="10" customFormat="1" ht="15.75" customHeight="1" x14ac:dyDescent="0.2">
      <c r="A5" s="13"/>
      <c r="B5" s="13"/>
      <c r="C5" s="14"/>
      <c r="D5" s="15"/>
      <c r="E5" s="16"/>
      <c r="F5" s="217"/>
      <c r="G5" s="16"/>
      <c r="H5" s="16"/>
      <c r="I5" s="13"/>
      <c r="J5" s="13"/>
      <c r="K5" s="13"/>
      <c r="L5" s="17"/>
      <c r="M5" s="18"/>
      <c r="N5" s="426">
        <f ca="1">NOW()</f>
        <v>43209.606327662033</v>
      </c>
      <c r="O5" s="426"/>
      <c r="P5" s="426"/>
    </row>
    <row r="6" spans="1:17" s="19" customFormat="1" ht="18.75" customHeight="1" x14ac:dyDescent="0.2">
      <c r="A6" s="410" t="s">
        <v>12</v>
      </c>
      <c r="B6" s="411" t="s">
        <v>249</v>
      </c>
      <c r="C6" s="413" t="s">
        <v>273</v>
      </c>
      <c r="D6" s="404" t="s">
        <v>14</v>
      </c>
      <c r="E6" s="404" t="s">
        <v>55</v>
      </c>
      <c r="F6" s="480" t="s">
        <v>15</v>
      </c>
      <c r="G6" s="415" t="s">
        <v>28</v>
      </c>
      <c r="I6" s="394" t="s">
        <v>16</v>
      </c>
      <c r="J6" s="395"/>
      <c r="K6" s="395"/>
      <c r="L6" s="395"/>
      <c r="M6" s="395"/>
      <c r="N6" s="395"/>
      <c r="O6" s="395"/>
      <c r="P6" s="396"/>
    </row>
    <row r="7" spans="1:17" ht="26.25" customHeight="1" x14ac:dyDescent="0.2">
      <c r="A7" s="410"/>
      <c r="B7" s="412"/>
      <c r="C7" s="413"/>
      <c r="D7" s="404"/>
      <c r="E7" s="404"/>
      <c r="F7" s="480"/>
      <c r="G7" s="416"/>
      <c r="H7" s="20"/>
      <c r="I7" s="51" t="s">
        <v>12</v>
      </c>
      <c r="J7" s="51" t="s">
        <v>250</v>
      </c>
      <c r="K7" s="51" t="s">
        <v>249</v>
      </c>
      <c r="L7" s="140" t="s">
        <v>13</v>
      </c>
      <c r="M7" s="141" t="s">
        <v>14</v>
      </c>
      <c r="N7" s="141" t="s">
        <v>55</v>
      </c>
      <c r="O7" s="211" t="s">
        <v>15</v>
      </c>
      <c r="P7" s="51" t="s">
        <v>28</v>
      </c>
    </row>
    <row r="8" spans="1:17" s="19" customFormat="1" ht="32.25" customHeight="1" x14ac:dyDescent="0.2">
      <c r="A8" s="22">
        <v>1</v>
      </c>
      <c r="B8" s="326">
        <v>209</v>
      </c>
      <c r="C8" s="138">
        <v>33239</v>
      </c>
      <c r="D8" s="205" t="s">
        <v>775</v>
      </c>
      <c r="E8" s="206" t="s">
        <v>757</v>
      </c>
      <c r="F8" s="327">
        <v>2292</v>
      </c>
      <c r="G8" s="80"/>
      <c r="H8" s="23"/>
      <c r="I8" s="79">
        <v>1</v>
      </c>
      <c r="J8" s="277" t="s">
        <v>602</v>
      </c>
      <c r="K8" s="307"/>
      <c r="L8" s="138"/>
      <c r="M8" s="278"/>
      <c r="N8" s="278"/>
      <c r="O8" s="218"/>
      <c r="P8" s="80"/>
    </row>
    <row r="9" spans="1:17" s="19" customFormat="1" ht="32.25" customHeight="1" x14ac:dyDescent="0.2">
      <c r="A9" s="22">
        <v>2</v>
      </c>
      <c r="B9" s="326">
        <v>204</v>
      </c>
      <c r="C9" s="138">
        <v>33730</v>
      </c>
      <c r="D9" s="205" t="s">
        <v>781</v>
      </c>
      <c r="E9" s="206" t="s">
        <v>782</v>
      </c>
      <c r="F9" s="327">
        <v>2310</v>
      </c>
      <c r="G9" s="80"/>
      <c r="H9" s="23"/>
      <c r="I9" s="79">
        <v>2</v>
      </c>
      <c r="J9" s="277" t="s">
        <v>603</v>
      </c>
      <c r="K9" s="307">
        <v>151</v>
      </c>
      <c r="L9" s="292">
        <v>34827</v>
      </c>
      <c r="M9" s="293" t="s">
        <v>784</v>
      </c>
      <c r="N9" s="293" t="s">
        <v>785</v>
      </c>
      <c r="O9" s="218" t="s">
        <v>822</v>
      </c>
      <c r="P9" s="80"/>
    </row>
    <row r="10" spans="1:17" s="19" customFormat="1" ht="32.25" customHeight="1" x14ac:dyDescent="0.2">
      <c r="A10" s="22">
        <v>3</v>
      </c>
      <c r="B10" s="326">
        <v>192</v>
      </c>
      <c r="C10" s="138">
        <v>36179</v>
      </c>
      <c r="D10" s="205" t="s">
        <v>779</v>
      </c>
      <c r="E10" s="206" t="s">
        <v>780</v>
      </c>
      <c r="F10" s="327">
        <v>2493</v>
      </c>
      <c r="G10" s="80"/>
      <c r="H10" s="23"/>
      <c r="I10" s="79">
        <v>3</v>
      </c>
      <c r="J10" s="277" t="s">
        <v>604</v>
      </c>
      <c r="K10" s="307"/>
      <c r="L10" s="292"/>
      <c r="M10" s="293"/>
      <c r="N10" s="293"/>
      <c r="O10" s="218"/>
      <c r="P10" s="80"/>
    </row>
    <row r="11" spans="1:17" s="19" customFormat="1" ht="32.25" customHeight="1" x14ac:dyDescent="0.2">
      <c r="A11" s="22">
        <v>4</v>
      </c>
      <c r="B11" s="326">
        <v>169</v>
      </c>
      <c r="C11" s="138">
        <v>36598</v>
      </c>
      <c r="D11" s="205" t="s">
        <v>808</v>
      </c>
      <c r="E11" s="206" t="s">
        <v>809</v>
      </c>
      <c r="F11" s="327">
        <v>2707</v>
      </c>
      <c r="G11" s="80"/>
      <c r="H11" s="23"/>
      <c r="I11" s="79">
        <v>4</v>
      </c>
      <c r="J11" s="277" t="s">
        <v>605</v>
      </c>
      <c r="K11" s="307">
        <v>160</v>
      </c>
      <c r="L11" s="292">
        <v>36051</v>
      </c>
      <c r="M11" s="293" t="s">
        <v>735</v>
      </c>
      <c r="N11" s="293" t="s">
        <v>736</v>
      </c>
      <c r="O11" s="218">
        <v>2817</v>
      </c>
      <c r="P11" s="80">
        <v>3</v>
      </c>
    </row>
    <row r="12" spans="1:17" s="19" customFormat="1" ht="32.25" customHeight="1" x14ac:dyDescent="0.2">
      <c r="A12" s="22">
        <v>5</v>
      </c>
      <c r="B12" s="326">
        <v>194</v>
      </c>
      <c r="C12" s="138">
        <v>35552</v>
      </c>
      <c r="D12" s="205" t="s">
        <v>745</v>
      </c>
      <c r="E12" s="206" t="s">
        <v>746</v>
      </c>
      <c r="F12" s="327">
        <v>2746</v>
      </c>
      <c r="G12" s="80"/>
      <c r="H12" s="23"/>
      <c r="I12" s="79">
        <v>5</v>
      </c>
      <c r="J12" s="277" t="s">
        <v>606</v>
      </c>
      <c r="K12" s="307"/>
      <c r="L12" s="292"/>
      <c r="M12" s="293"/>
      <c r="N12" s="293"/>
      <c r="O12" s="218"/>
      <c r="P12" s="80"/>
    </row>
    <row r="13" spans="1:17" s="19" customFormat="1" ht="32.25" customHeight="1" x14ac:dyDescent="0.2">
      <c r="A13" s="22">
        <v>6</v>
      </c>
      <c r="B13" s="326">
        <v>160</v>
      </c>
      <c r="C13" s="138">
        <v>36051</v>
      </c>
      <c r="D13" s="205" t="s">
        <v>735</v>
      </c>
      <c r="E13" s="206" t="s">
        <v>736</v>
      </c>
      <c r="F13" s="327">
        <v>2817</v>
      </c>
      <c r="G13" s="80"/>
      <c r="H13" s="23"/>
      <c r="I13" s="79">
        <v>6</v>
      </c>
      <c r="J13" s="277"/>
      <c r="K13" s="307">
        <v>205</v>
      </c>
      <c r="L13" s="292">
        <v>31517</v>
      </c>
      <c r="M13" s="293" t="s">
        <v>739</v>
      </c>
      <c r="N13" s="293" t="s">
        <v>740</v>
      </c>
      <c r="O13" s="218" t="s">
        <v>822</v>
      </c>
      <c r="P13" s="80"/>
    </row>
    <row r="14" spans="1:17" s="19" customFormat="1" ht="32.25" customHeight="1" x14ac:dyDescent="0.2">
      <c r="A14" s="22">
        <v>7</v>
      </c>
      <c r="B14" s="326">
        <v>153</v>
      </c>
      <c r="C14" s="138">
        <v>35466</v>
      </c>
      <c r="D14" s="205" t="s">
        <v>747</v>
      </c>
      <c r="E14" s="206" t="s">
        <v>748</v>
      </c>
      <c r="F14" s="327">
        <v>2951</v>
      </c>
      <c r="G14" s="80"/>
      <c r="H14" s="23"/>
      <c r="I14" s="79">
        <v>7</v>
      </c>
      <c r="J14" s="277"/>
      <c r="K14" s="307"/>
      <c r="L14" s="292"/>
      <c r="M14" s="293"/>
      <c r="N14" s="293"/>
      <c r="O14" s="218"/>
      <c r="P14" s="80"/>
    </row>
    <row r="15" spans="1:17" s="19" customFormat="1" ht="32.25" customHeight="1" x14ac:dyDescent="0.2">
      <c r="A15" s="22">
        <v>8</v>
      </c>
      <c r="B15" s="326">
        <v>174</v>
      </c>
      <c r="C15" s="138">
        <v>36103</v>
      </c>
      <c r="D15" s="205" t="s">
        <v>764</v>
      </c>
      <c r="E15" s="206" t="s">
        <v>765</v>
      </c>
      <c r="F15" s="327">
        <v>2990</v>
      </c>
      <c r="G15" s="80"/>
      <c r="H15" s="23"/>
      <c r="I15" s="79">
        <v>8</v>
      </c>
      <c r="J15" s="277" t="s">
        <v>607</v>
      </c>
      <c r="K15" s="307">
        <v>247</v>
      </c>
      <c r="L15" s="292">
        <v>33483</v>
      </c>
      <c r="M15" s="293" t="s">
        <v>741</v>
      </c>
      <c r="N15" s="293" t="s">
        <v>742</v>
      </c>
      <c r="O15" s="218" t="s">
        <v>822</v>
      </c>
      <c r="P15" s="80"/>
    </row>
    <row r="16" spans="1:17" s="19" customFormat="1" ht="32.25" customHeight="1" x14ac:dyDescent="0.2">
      <c r="A16" s="22">
        <v>9</v>
      </c>
      <c r="B16" s="326">
        <v>196</v>
      </c>
      <c r="C16" s="138">
        <v>33900</v>
      </c>
      <c r="D16" s="205" t="s">
        <v>763</v>
      </c>
      <c r="E16" s="206" t="s">
        <v>746</v>
      </c>
      <c r="F16" s="327">
        <v>3005</v>
      </c>
      <c r="G16" s="80"/>
      <c r="H16" s="23"/>
      <c r="I16" s="394" t="s">
        <v>17</v>
      </c>
      <c r="J16" s="395"/>
      <c r="K16" s="395"/>
      <c r="L16" s="395"/>
      <c r="M16" s="395"/>
      <c r="N16" s="395"/>
      <c r="O16" s="395"/>
      <c r="P16" s="396"/>
    </row>
    <row r="17" spans="1:16" s="19" customFormat="1" ht="32.25" customHeight="1" x14ac:dyDescent="0.2">
      <c r="A17" s="22">
        <v>10</v>
      </c>
      <c r="B17" s="326">
        <v>235</v>
      </c>
      <c r="C17" s="138">
        <v>36033</v>
      </c>
      <c r="D17" s="205" t="s">
        <v>758</v>
      </c>
      <c r="E17" s="206" t="s">
        <v>759</v>
      </c>
      <c r="F17" s="327">
        <v>3560</v>
      </c>
      <c r="G17" s="80"/>
      <c r="H17" s="23"/>
      <c r="I17" s="51" t="s">
        <v>12</v>
      </c>
      <c r="J17" s="51" t="s">
        <v>250</v>
      </c>
      <c r="K17" s="51" t="s">
        <v>249</v>
      </c>
      <c r="L17" s="140" t="s">
        <v>13</v>
      </c>
      <c r="M17" s="141" t="s">
        <v>14</v>
      </c>
      <c r="N17" s="141" t="s">
        <v>55</v>
      </c>
      <c r="O17" s="211" t="s">
        <v>15</v>
      </c>
      <c r="P17" s="51" t="s">
        <v>28</v>
      </c>
    </row>
    <row r="18" spans="1:16" s="19" customFormat="1" ht="32.25" customHeight="1" x14ac:dyDescent="0.2">
      <c r="A18" s="22">
        <v>11</v>
      </c>
      <c r="B18" s="326">
        <v>246</v>
      </c>
      <c r="C18" s="138">
        <v>32899</v>
      </c>
      <c r="D18" s="205" t="s">
        <v>749</v>
      </c>
      <c r="E18" s="206" t="s">
        <v>750</v>
      </c>
      <c r="F18" s="327">
        <v>3620</v>
      </c>
      <c r="G18" s="80"/>
      <c r="H18" s="23"/>
      <c r="I18" s="79">
        <v>1</v>
      </c>
      <c r="J18" s="277" t="s">
        <v>608</v>
      </c>
      <c r="K18" s="307"/>
      <c r="L18" s="138"/>
      <c r="M18" s="278"/>
      <c r="N18" s="278"/>
      <c r="O18" s="218"/>
      <c r="P18" s="80"/>
    </row>
    <row r="19" spans="1:16" s="19" customFormat="1" ht="32.25" customHeight="1" x14ac:dyDescent="0.2">
      <c r="A19" s="22"/>
      <c r="B19" s="79"/>
      <c r="C19" s="138"/>
      <c r="D19" s="205"/>
      <c r="E19" s="206"/>
      <c r="F19" s="327"/>
      <c r="G19" s="80"/>
      <c r="H19" s="23"/>
      <c r="I19" s="79">
        <v>2</v>
      </c>
      <c r="J19" s="277" t="s">
        <v>609</v>
      </c>
      <c r="K19" s="307">
        <v>181</v>
      </c>
      <c r="L19" s="292">
        <v>35211</v>
      </c>
      <c r="M19" s="293" t="s">
        <v>743</v>
      </c>
      <c r="N19" s="293" t="s">
        <v>744</v>
      </c>
      <c r="O19" s="218" t="s">
        <v>822</v>
      </c>
      <c r="P19" s="80"/>
    </row>
    <row r="20" spans="1:16" s="19" customFormat="1" ht="32.25" customHeight="1" x14ac:dyDescent="0.2">
      <c r="A20" s="22"/>
      <c r="B20" s="79"/>
      <c r="C20" s="138"/>
      <c r="D20" s="205"/>
      <c r="E20" s="206"/>
      <c r="F20" s="327"/>
      <c r="G20" s="80"/>
      <c r="H20" s="23"/>
      <c r="I20" s="79">
        <v>3</v>
      </c>
      <c r="J20" s="277" t="s">
        <v>610</v>
      </c>
      <c r="K20" s="307"/>
      <c r="L20" s="292"/>
      <c r="M20" s="293"/>
      <c r="N20" s="293"/>
      <c r="O20" s="218"/>
      <c r="P20" s="80"/>
    </row>
    <row r="21" spans="1:16" s="19" customFormat="1" ht="32.25" customHeight="1" x14ac:dyDescent="0.2">
      <c r="A21" s="22"/>
      <c r="B21" s="79"/>
      <c r="C21" s="138"/>
      <c r="D21" s="205"/>
      <c r="E21" s="206"/>
      <c r="F21" s="218"/>
      <c r="G21" s="80"/>
      <c r="H21" s="23"/>
      <c r="I21" s="79">
        <v>4</v>
      </c>
      <c r="J21" s="277" t="s">
        <v>611</v>
      </c>
      <c r="K21" s="307">
        <v>194</v>
      </c>
      <c r="L21" s="292">
        <v>35552</v>
      </c>
      <c r="M21" s="293" t="s">
        <v>745</v>
      </c>
      <c r="N21" s="293" t="s">
        <v>746</v>
      </c>
      <c r="O21" s="218">
        <v>2746</v>
      </c>
      <c r="P21" s="80">
        <v>2</v>
      </c>
    </row>
    <row r="22" spans="1:16" s="19" customFormat="1" ht="32.25" customHeight="1" x14ac:dyDescent="0.2">
      <c r="A22" s="22"/>
      <c r="B22" s="79"/>
      <c r="C22" s="138"/>
      <c r="D22" s="205"/>
      <c r="E22" s="206"/>
      <c r="F22" s="218"/>
      <c r="G22" s="80"/>
      <c r="H22" s="23"/>
      <c r="I22" s="79">
        <v>5</v>
      </c>
      <c r="J22" s="277" t="s">
        <v>612</v>
      </c>
      <c r="K22" s="307"/>
      <c r="L22" s="292"/>
      <c r="M22" s="293"/>
      <c r="N22" s="293"/>
      <c r="O22" s="218"/>
      <c r="P22" s="80"/>
    </row>
    <row r="23" spans="1:16" s="19" customFormat="1" ht="32.25" customHeight="1" x14ac:dyDescent="0.2">
      <c r="A23" s="22"/>
      <c r="B23" s="79"/>
      <c r="C23" s="138"/>
      <c r="D23" s="205"/>
      <c r="E23" s="206"/>
      <c r="F23" s="218"/>
      <c r="G23" s="80"/>
      <c r="H23" s="23"/>
      <c r="I23" s="79">
        <v>6</v>
      </c>
      <c r="J23" s="277"/>
      <c r="K23" s="307">
        <v>153</v>
      </c>
      <c r="L23" s="292">
        <v>35466</v>
      </c>
      <c r="M23" s="293" t="s">
        <v>747</v>
      </c>
      <c r="N23" s="293" t="s">
        <v>748</v>
      </c>
      <c r="O23" s="218">
        <v>2951</v>
      </c>
      <c r="P23" s="80">
        <v>4</v>
      </c>
    </row>
    <row r="24" spans="1:16" s="19" customFormat="1" ht="32.25" customHeight="1" x14ac:dyDescent="0.2">
      <c r="A24" s="22"/>
      <c r="B24" s="79"/>
      <c r="C24" s="138"/>
      <c r="D24" s="205"/>
      <c r="E24" s="206"/>
      <c r="F24" s="218"/>
      <c r="G24" s="80"/>
      <c r="H24" s="23"/>
      <c r="I24" s="79">
        <v>7</v>
      </c>
      <c r="J24" s="277"/>
      <c r="K24" s="307"/>
      <c r="L24" s="292"/>
      <c r="M24" s="293"/>
      <c r="N24" s="293"/>
      <c r="O24" s="218"/>
      <c r="P24" s="80"/>
    </row>
    <row r="25" spans="1:16" s="19" customFormat="1" ht="32.25" customHeight="1" x14ac:dyDescent="0.2">
      <c r="A25" s="22"/>
      <c r="B25" s="79"/>
      <c r="C25" s="138"/>
      <c r="D25" s="205"/>
      <c r="E25" s="206"/>
      <c r="F25" s="218"/>
      <c r="G25" s="80"/>
      <c r="H25" s="23"/>
      <c r="I25" s="79">
        <v>8</v>
      </c>
      <c r="J25" s="277" t="s">
        <v>613</v>
      </c>
      <c r="K25" s="307">
        <v>172</v>
      </c>
      <c r="L25" s="292">
        <v>34973</v>
      </c>
      <c r="M25" s="308" t="s">
        <v>773</v>
      </c>
      <c r="N25" s="309" t="s">
        <v>774</v>
      </c>
      <c r="O25" s="218" t="s">
        <v>822</v>
      </c>
      <c r="P25" s="80"/>
    </row>
    <row r="26" spans="1:16" s="19" customFormat="1" ht="32.25" customHeight="1" x14ac:dyDescent="0.2">
      <c r="A26" s="22"/>
      <c r="B26" s="79"/>
      <c r="C26" s="138"/>
      <c r="D26" s="205"/>
      <c r="E26" s="206"/>
      <c r="F26" s="218"/>
      <c r="G26" s="80"/>
      <c r="H26" s="23"/>
      <c r="I26" s="394" t="s">
        <v>18</v>
      </c>
      <c r="J26" s="395"/>
      <c r="K26" s="395"/>
      <c r="L26" s="395"/>
      <c r="M26" s="395"/>
      <c r="N26" s="395"/>
      <c r="O26" s="395"/>
      <c r="P26" s="396"/>
    </row>
    <row r="27" spans="1:16" s="19" customFormat="1" ht="32.25" customHeight="1" x14ac:dyDescent="0.2">
      <c r="A27" s="22"/>
      <c r="B27" s="79"/>
      <c r="C27" s="138"/>
      <c r="D27" s="205"/>
      <c r="E27" s="206"/>
      <c r="F27" s="218"/>
      <c r="G27" s="80"/>
      <c r="H27" s="23"/>
      <c r="I27" s="51" t="s">
        <v>12</v>
      </c>
      <c r="J27" s="51" t="s">
        <v>250</v>
      </c>
      <c r="K27" s="51" t="s">
        <v>249</v>
      </c>
      <c r="L27" s="140" t="s">
        <v>13</v>
      </c>
      <c r="M27" s="141" t="s">
        <v>14</v>
      </c>
      <c r="N27" s="141" t="s">
        <v>55</v>
      </c>
      <c r="O27" s="211" t="s">
        <v>15</v>
      </c>
      <c r="P27" s="51" t="s">
        <v>28</v>
      </c>
    </row>
    <row r="28" spans="1:16" s="19" customFormat="1" ht="32.25" customHeight="1" x14ac:dyDescent="0.2">
      <c r="A28" s="22"/>
      <c r="B28" s="79"/>
      <c r="C28" s="138"/>
      <c r="D28" s="205"/>
      <c r="E28" s="206"/>
      <c r="F28" s="218"/>
      <c r="G28" s="80"/>
      <c r="H28" s="23"/>
      <c r="I28" s="79">
        <v>1</v>
      </c>
      <c r="J28" s="277" t="s">
        <v>614</v>
      </c>
      <c r="K28" s="307"/>
      <c r="L28" s="138"/>
      <c r="M28" s="278"/>
      <c r="N28" s="278"/>
      <c r="O28" s="218"/>
      <c r="P28" s="80"/>
    </row>
    <row r="29" spans="1:16" s="19" customFormat="1" ht="32.25" customHeight="1" x14ac:dyDescent="0.2">
      <c r="A29" s="22"/>
      <c r="B29" s="79"/>
      <c r="C29" s="138"/>
      <c r="D29" s="205"/>
      <c r="E29" s="206"/>
      <c r="F29" s="218"/>
      <c r="G29" s="80"/>
      <c r="H29" s="23"/>
      <c r="I29" s="79">
        <v>2</v>
      </c>
      <c r="J29" s="277" t="s">
        <v>615</v>
      </c>
      <c r="K29" s="307">
        <v>209</v>
      </c>
      <c r="L29" s="292">
        <v>33239</v>
      </c>
      <c r="M29" s="293" t="s">
        <v>775</v>
      </c>
      <c r="N29" s="293" t="s">
        <v>757</v>
      </c>
      <c r="O29" s="218">
        <v>2292</v>
      </c>
      <c r="P29" s="80">
        <v>1</v>
      </c>
    </row>
    <row r="30" spans="1:16" s="19" customFormat="1" ht="32.25" customHeight="1" x14ac:dyDescent="0.2">
      <c r="A30" s="22"/>
      <c r="B30" s="79"/>
      <c r="C30" s="138"/>
      <c r="D30" s="205"/>
      <c r="E30" s="206"/>
      <c r="F30" s="218"/>
      <c r="G30" s="80"/>
      <c r="H30" s="23"/>
      <c r="I30" s="79">
        <v>3</v>
      </c>
      <c r="J30" s="277" t="s">
        <v>616</v>
      </c>
      <c r="K30" s="307"/>
      <c r="L30" s="292"/>
      <c r="M30" s="293"/>
      <c r="N30" s="293"/>
      <c r="O30" s="218"/>
      <c r="P30" s="80"/>
    </row>
    <row r="31" spans="1:16" s="19" customFormat="1" ht="32.25" customHeight="1" x14ac:dyDescent="0.2">
      <c r="A31" s="22"/>
      <c r="B31" s="79"/>
      <c r="C31" s="138"/>
      <c r="D31" s="205"/>
      <c r="E31" s="206"/>
      <c r="F31" s="218"/>
      <c r="G31" s="80"/>
      <c r="H31" s="23"/>
      <c r="I31" s="79">
        <v>4</v>
      </c>
      <c r="J31" s="277" t="s">
        <v>617</v>
      </c>
      <c r="K31" s="307">
        <v>156</v>
      </c>
      <c r="L31" s="292">
        <v>35747</v>
      </c>
      <c r="M31" s="293" t="s">
        <v>751</v>
      </c>
      <c r="N31" s="293" t="s">
        <v>752</v>
      </c>
      <c r="O31" s="218" t="s">
        <v>822</v>
      </c>
      <c r="P31" s="80"/>
    </row>
    <row r="32" spans="1:16" s="19" customFormat="1" ht="32.25" customHeight="1" x14ac:dyDescent="0.2">
      <c r="A32" s="22"/>
      <c r="B32" s="79"/>
      <c r="C32" s="138"/>
      <c r="D32" s="205"/>
      <c r="E32" s="206"/>
      <c r="F32" s="218"/>
      <c r="G32" s="80"/>
      <c r="H32" s="23"/>
      <c r="I32" s="79">
        <v>5</v>
      </c>
      <c r="J32" s="277"/>
      <c r="K32" s="307"/>
      <c r="L32" s="292"/>
      <c r="M32" s="293"/>
      <c r="N32" s="293"/>
      <c r="O32" s="218"/>
      <c r="P32" s="80"/>
    </row>
    <row r="33" spans="1:16" s="19" customFormat="1" ht="32.25" customHeight="1" x14ac:dyDescent="0.2">
      <c r="A33" s="22"/>
      <c r="B33" s="79"/>
      <c r="C33" s="138"/>
      <c r="D33" s="205"/>
      <c r="E33" s="206"/>
      <c r="F33" s="218"/>
      <c r="G33" s="80"/>
      <c r="H33" s="23"/>
      <c r="I33" s="79">
        <v>6</v>
      </c>
      <c r="J33" s="277"/>
      <c r="K33" s="307">
        <v>203</v>
      </c>
      <c r="L33" s="292">
        <v>34619</v>
      </c>
      <c r="M33" s="293" t="s">
        <v>753</v>
      </c>
      <c r="N33" s="293" t="s">
        <v>754</v>
      </c>
      <c r="O33" s="218" t="s">
        <v>822</v>
      </c>
      <c r="P33" s="80"/>
    </row>
    <row r="34" spans="1:16" s="19" customFormat="1" ht="32.25" customHeight="1" x14ac:dyDescent="0.2">
      <c r="A34" s="22"/>
      <c r="B34" s="79"/>
      <c r="C34" s="138"/>
      <c r="D34" s="205"/>
      <c r="E34" s="206"/>
      <c r="F34" s="218"/>
      <c r="G34" s="80"/>
      <c r="H34" s="23"/>
      <c r="I34" s="79">
        <v>7</v>
      </c>
      <c r="J34" s="277" t="s">
        <v>618</v>
      </c>
      <c r="K34" s="307"/>
      <c r="L34" s="292"/>
      <c r="M34" s="293"/>
      <c r="N34" s="293"/>
      <c r="O34" s="218"/>
      <c r="P34" s="80"/>
    </row>
    <row r="35" spans="1:16" s="19" customFormat="1" ht="32.25" customHeight="1" x14ac:dyDescent="0.2">
      <c r="A35" s="22"/>
      <c r="B35" s="79"/>
      <c r="C35" s="138"/>
      <c r="D35" s="205"/>
      <c r="E35" s="206"/>
      <c r="F35" s="218"/>
      <c r="G35" s="80"/>
      <c r="H35" s="23"/>
      <c r="I35" s="79">
        <v>8</v>
      </c>
      <c r="J35" s="277" t="s">
        <v>619</v>
      </c>
      <c r="K35" s="307">
        <v>235</v>
      </c>
      <c r="L35" s="292">
        <v>36033</v>
      </c>
      <c r="M35" s="293" t="s">
        <v>758</v>
      </c>
      <c r="N35" s="293" t="s">
        <v>759</v>
      </c>
      <c r="O35" s="218">
        <v>3560</v>
      </c>
      <c r="P35" s="80">
        <v>5</v>
      </c>
    </row>
    <row r="36" spans="1:16" s="19" customFormat="1" ht="32.25" customHeight="1" x14ac:dyDescent="0.2">
      <c r="A36" s="22"/>
      <c r="B36" s="79"/>
      <c r="C36" s="138"/>
      <c r="D36" s="205"/>
      <c r="E36" s="206"/>
      <c r="F36" s="218"/>
      <c r="G36" s="80"/>
      <c r="H36" s="23"/>
      <c r="I36" s="394" t="s">
        <v>52</v>
      </c>
      <c r="J36" s="395"/>
      <c r="K36" s="395"/>
      <c r="L36" s="395"/>
      <c r="M36" s="395"/>
      <c r="N36" s="395"/>
      <c r="O36" s="395"/>
      <c r="P36" s="396"/>
    </row>
    <row r="37" spans="1:16" s="19" customFormat="1" ht="32.25" customHeight="1" x14ac:dyDescent="0.2">
      <c r="A37" s="22"/>
      <c r="B37" s="79"/>
      <c r="C37" s="138"/>
      <c r="D37" s="205"/>
      <c r="E37" s="206"/>
      <c r="F37" s="218"/>
      <c r="G37" s="80"/>
      <c r="H37" s="23"/>
      <c r="I37" s="51" t="s">
        <v>12</v>
      </c>
      <c r="J37" s="51" t="s">
        <v>250</v>
      </c>
      <c r="K37" s="51" t="s">
        <v>249</v>
      </c>
      <c r="L37" s="140" t="s">
        <v>13</v>
      </c>
      <c r="M37" s="141" t="s">
        <v>14</v>
      </c>
      <c r="N37" s="141" t="s">
        <v>55</v>
      </c>
      <c r="O37" s="211" t="s">
        <v>15</v>
      </c>
      <c r="P37" s="51" t="s">
        <v>28</v>
      </c>
    </row>
    <row r="38" spans="1:16" s="19" customFormat="1" ht="32.25" customHeight="1" x14ac:dyDescent="0.2">
      <c r="A38" s="22"/>
      <c r="B38" s="79"/>
      <c r="C38" s="138"/>
      <c r="D38" s="205"/>
      <c r="E38" s="206"/>
      <c r="F38" s="218"/>
      <c r="G38" s="80"/>
      <c r="H38" s="23"/>
      <c r="I38" s="79">
        <v>1</v>
      </c>
      <c r="J38" s="277" t="s">
        <v>620</v>
      </c>
      <c r="K38" s="307"/>
      <c r="L38" s="138"/>
      <c r="M38" s="278"/>
      <c r="N38" s="278"/>
      <c r="O38" s="218"/>
      <c r="P38" s="80"/>
    </row>
    <row r="39" spans="1:16" s="19" customFormat="1" ht="32.25" customHeight="1" x14ac:dyDescent="0.2">
      <c r="A39" s="22"/>
      <c r="B39" s="79"/>
      <c r="C39" s="138"/>
      <c r="D39" s="205"/>
      <c r="E39" s="206"/>
      <c r="F39" s="218"/>
      <c r="G39" s="80"/>
      <c r="H39" s="23"/>
      <c r="I39" s="79">
        <v>2</v>
      </c>
      <c r="J39" s="277" t="s">
        <v>621</v>
      </c>
      <c r="K39" s="307">
        <v>177</v>
      </c>
      <c r="L39" s="292">
        <v>34866</v>
      </c>
      <c r="M39" s="293" t="s">
        <v>760</v>
      </c>
      <c r="N39" s="293" t="s">
        <v>761</v>
      </c>
      <c r="O39" s="218" t="s">
        <v>822</v>
      </c>
      <c r="P39" s="80"/>
    </row>
    <row r="40" spans="1:16" s="19" customFormat="1" ht="32.25" customHeight="1" x14ac:dyDescent="0.2">
      <c r="A40" s="22"/>
      <c r="B40" s="79"/>
      <c r="C40" s="138"/>
      <c r="D40" s="205"/>
      <c r="E40" s="206"/>
      <c r="F40" s="218"/>
      <c r="G40" s="80"/>
      <c r="H40" s="23"/>
      <c r="I40" s="79">
        <v>3</v>
      </c>
      <c r="J40" s="277" t="s">
        <v>622</v>
      </c>
      <c r="K40" s="307"/>
      <c r="L40" s="292"/>
      <c r="M40" s="293"/>
      <c r="N40" s="293"/>
      <c r="O40" s="218"/>
      <c r="P40" s="80"/>
    </row>
    <row r="41" spans="1:16" s="19" customFormat="1" ht="32.25" customHeight="1" x14ac:dyDescent="0.2">
      <c r="A41" s="22"/>
      <c r="B41" s="79"/>
      <c r="C41" s="138"/>
      <c r="D41" s="205"/>
      <c r="E41" s="206"/>
      <c r="F41" s="218"/>
      <c r="G41" s="80"/>
      <c r="H41" s="23"/>
      <c r="I41" s="79">
        <v>4</v>
      </c>
      <c r="J41" s="277" t="s">
        <v>623</v>
      </c>
      <c r="K41" s="307">
        <v>158</v>
      </c>
      <c r="L41" s="292">
        <v>33363</v>
      </c>
      <c r="M41" s="293" t="s">
        <v>762</v>
      </c>
      <c r="N41" s="293" t="s">
        <v>752</v>
      </c>
      <c r="O41" s="218" t="s">
        <v>822</v>
      </c>
      <c r="P41" s="80"/>
    </row>
    <row r="42" spans="1:16" s="19" customFormat="1" ht="32.25" customHeight="1" x14ac:dyDescent="0.2">
      <c r="A42" s="22"/>
      <c r="B42" s="79"/>
      <c r="C42" s="138"/>
      <c r="D42" s="205"/>
      <c r="E42" s="206"/>
      <c r="F42" s="218"/>
      <c r="G42" s="80"/>
      <c r="H42" s="23"/>
      <c r="I42" s="79">
        <v>5</v>
      </c>
      <c r="J42" s="277" t="s">
        <v>624</v>
      </c>
      <c r="K42" s="307"/>
      <c r="L42" s="292"/>
      <c r="M42" s="293"/>
      <c r="N42" s="293"/>
      <c r="O42" s="218"/>
      <c r="P42" s="80"/>
    </row>
    <row r="43" spans="1:16" s="19" customFormat="1" ht="32.25" customHeight="1" x14ac:dyDescent="0.2">
      <c r="A43" s="22"/>
      <c r="B43" s="79"/>
      <c r="C43" s="138"/>
      <c r="D43" s="205"/>
      <c r="E43" s="206"/>
      <c r="F43" s="218"/>
      <c r="G43" s="80"/>
      <c r="H43" s="23"/>
      <c r="I43" s="79">
        <v>6</v>
      </c>
      <c r="J43" s="277" t="s">
        <v>625</v>
      </c>
      <c r="K43" s="307">
        <v>196</v>
      </c>
      <c r="L43" s="292">
        <v>33900</v>
      </c>
      <c r="M43" s="293" t="s">
        <v>763</v>
      </c>
      <c r="N43" s="293" t="s">
        <v>746</v>
      </c>
      <c r="O43" s="218">
        <v>3005</v>
      </c>
      <c r="P43" s="80">
        <v>5</v>
      </c>
    </row>
    <row r="44" spans="1:16" s="19" customFormat="1" ht="32.25" customHeight="1" x14ac:dyDescent="0.2">
      <c r="A44" s="22"/>
      <c r="B44" s="79"/>
      <c r="C44" s="138"/>
      <c r="D44" s="205"/>
      <c r="E44" s="206"/>
      <c r="F44" s="218"/>
      <c r="G44" s="80"/>
      <c r="H44" s="23"/>
      <c r="I44" s="394" t="s">
        <v>53</v>
      </c>
      <c r="J44" s="395"/>
      <c r="K44" s="395"/>
      <c r="L44" s="395"/>
      <c r="M44" s="395"/>
      <c r="N44" s="395"/>
      <c r="O44" s="395"/>
      <c r="P44" s="396"/>
    </row>
    <row r="45" spans="1:16" s="19" customFormat="1" ht="32.25" customHeight="1" x14ac:dyDescent="0.2">
      <c r="A45" s="22"/>
      <c r="B45" s="79"/>
      <c r="C45" s="138"/>
      <c r="D45" s="205"/>
      <c r="E45" s="206"/>
      <c r="F45" s="218"/>
      <c r="G45" s="80"/>
      <c r="H45" s="23"/>
      <c r="I45" s="51" t="s">
        <v>12</v>
      </c>
      <c r="J45" s="51" t="s">
        <v>250</v>
      </c>
      <c r="K45" s="51" t="s">
        <v>249</v>
      </c>
      <c r="L45" s="140" t="s">
        <v>13</v>
      </c>
      <c r="M45" s="141" t="s">
        <v>14</v>
      </c>
      <c r="N45" s="141" t="s">
        <v>55</v>
      </c>
      <c r="O45" s="211" t="s">
        <v>15</v>
      </c>
      <c r="P45" s="51" t="s">
        <v>28</v>
      </c>
    </row>
    <row r="46" spans="1:16" s="19" customFormat="1" ht="32.25" customHeight="1" x14ac:dyDescent="0.2">
      <c r="A46" s="22"/>
      <c r="B46" s="79"/>
      <c r="C46" s="138"/>
      <c r="D46" s="205"/>
      <c r="E46" s="206"/>
      <c r="F46" s="218"/>
      <c r="G46" s="80"/>
      <c r="H46" s="23"/>
      <c r="I46" s="79">
        <v>1</v>
      </c>
      <c r="J46" s="277" t="s">
        <v>626</v>
      </c>
      <c r="K46" s="307"/>
      <c r="L46" s="138"/>
      <c r="M46" s="278"/>
      <c r="N46" s="278"/>
      <c r="O46" s="218"/>
      <c r="P46" s="80"/>
    </row>
    <row r="47" spans="1:16" s="19" customFormat="1" ht="32.25" customHeight="1" x14ac:dyDescent="0.2">
      <c r="A47" s="22"/>
      <c r="B47" s="79"/>
      <c r="C47" s="138"/>
      <c r="D47" s="205"/>
      <c r="E47" s="206"/>
      <c r="F47" s="218"/>
      <c r="G47" s="80"/>
      <c r="H47" s="23"/>
      <c r="I47" s="79">
        <v>2</v>
      </c>
      <c r="J47" s="277" t="s">
        <v>627</v>
      </c>
      <c r="K47" s="307">
        <v>169</v>
      </c>
      <c r="L47" s="292">
        <v>36598</v>
      </c>
      <c r="M47" s="293" t="s">
        <v>808</v>
      </c>
      <c r="N47" s="293" t="s">
        <v>809</v>
      </c>
      <c r="O47" s="218">
        <v>2707</v>
      </c>
      <c r="P47" s="80">
        <v>3</v>
      </c>
    </row>
    <row r="48" spans="1:16" s="19" customFormat="1" ht="32.25" customHeight="1" x14ac:dyDescent="0.2">
      <c r="A48" s="22"/>
      <c r="B48" s="79"/>
      <c r="C48" s="138"/>
      <c r="D48" s="205"/>
      <c r="E48" s="206"/>
      <c r="F48" s="218"/>
      <c r="G48" s="80"/>
      <c r="H48" s="23"/>
      <c r="I48" s="79">
        <v>3</v>
      </c>
      <c r="J48" s="277" t="s">
        <v>628</v>
      </c>
      <c r="K48" s="307"/>
      <c r="L48" s="292"/>
      <c r="M48" s="293"/>
      <c r="N48" s="293"/>
      <c r="O48" s="218"/>
      <c r="P48" s="80"/>
    </row>
    <row r="49" spans="1:16" s="19" customFormat="1" ht="32.25" customHeight="1" x14ac:dyDescent="0.2">
      <c r="A49" s="22"/>
      <c r="B49" s="79"/>
      <c r="C49" s="138"/>
      <c r="D49" s="205"/>
      <c r="E49" s="206"/>
      <c r="F49" s="218"/>
      <c r="G49" s="80"/>
      <c r="H49" s="23"/>
      <c r="I49" s="79">
        <v>4</v>
      </c>
      <c r="J49" s="277" t="s">
        <v>629</v>
      </c>
      <c r="K49" s="307">
        <v>192</v>
      </c>
      <c r="L49" s="292">
        <v>36179</v>
      </c>
      <c r="M49" s="293" t="s">
        <v>779</v>
      </c>
      <c r="N49" s="293" t="s">
        <v>780</v>
      </c>
      <c r="O49" s="218">
        <v>2493</v>
      </c>
      <c r="P49" s="80">
        <v>2</v>
      </c>
    </row>
    <row r="50" spans="1:16" s="19" customFormat="1" ht="32.25" customHeight="1" x14ac:dyDescent="0.2">
      <c r="A50" s="22"/>
      <c r="B50" s="79"/>
      <c r="C50" s="138"/>
      <c r="D50" s="205"/>
      <c r="E50" s="206"/>
      <c r="F50" s="218"/>
      <c r="G50" s="80"/>
      <c r="H50" s="23"/>
      <c r="I50" s="79">
        <v>5</v>
      </c>
      <c r="J50" s="277" t="s">
        <v>630</v>
      </c>
      <c r="K50" s="307"/>
      <c r="L50" s="292"/>
      <c r="M50" s="293"/>
      <c r="N50" s="293"/>
      <c r="O50" s="218"/>
      <c r="P50" s="80"/>
    </row>
    <row r="51" spans="1:16" s="19" customFormat="1" ht="32.25" customHeight="1" x14ac:dyDescent="0.2">
      <c r="A51" s="22"/>
      <c r="B51" s="79"/>
      <c r="C51" s="138"/>
      <c r="D51" s="205"/>
      <c r="E51" s="206"/>
      <c r="F51" s="218"/>
      <c r="G51" s="80"/>
      <c r="H51" s="23"/>
      <c r="I51" s="79">
        <v>6</v>
      </c>
      <c r="J51" s="277" t="s">
        <v>631</v>
      </c>
      <c r="K51" s="307">
        <v>204</v>
      </c>
      <c r="L51" s="292">
        <v>33730</v>
      </c>
      <c r="M51" s="293" t="s">
        <v>781</v>
      </c>
      <c r="N51" s="293" t="s">
        <v>782</v>
      </c>
      <c r="O51" s="218">
        <v>2310</v>
      </c>
      <c r="P51" s="80">
        <v>1</v>
      </c>
    </row>
    <row r="52" spans="1:16" s="19" customFormat="1" ht="32.25" customHeight="1" x14ac:dyDescent="0.2">
      <c r="A52" s="22"/>
      <c r="B52" s="79"/>
      <c r="C52" s="138"/>
      <c r="D52" s="205"/>
      <c r="E52" s="206"/>
      <c r="F52" s="218"/>
      <c r="G52" s="80"/>
      <c r="H52" s="23"/>
      <c r="I52" s="394" t="s">
        <v>54</v>
      </c>
      <c r="J52" s="395"/>
      <c r="K52" s="395"/>
      <c r="L52" s="395"/>
      <c r="M52" s="395"/>
      <c r="N52" s="395"/>
      <c r="O52" s="395"/>
      <c r="P52" s="396"/>
    </row>
    <row r="53" spans="1:16" s="19" customFormat="1" ht="32.25" customHeight="1" x14ac:dyDescent="0.2">
      <c r="A53" s="22"/>
      <c r="B53" s="79"/>
      <c r="C53" s="138"/>
      <c r="D53" s="205"/>
      <c r="E53" s="206"/>
      <c r="F53" s="218"/>
      <c r="G53" s="80"/>
      <c r="H53" s="23"/>
      <c r="I53" s="51" t="s">
        <v>12</v>
      </c>
      <c r="J53" s="51" t="s">
        <v>250</v>
      </c>
      <c r="K53" s="51" t="s">
        <v>249</v>
      </c>
      <c r="L53" s="140" t="s">
        <v>13</v>
      </c>
      <c r="M53" s="141" t="s">
        <v>14</v>
      </c>
      <c r="N53" s="141" t="s">
        <v>55</v>
      </c>
      <c r="O53" s="211" t="s">
        <v>15</v>
      </c>
      <c r="P53" s="51" t="s">
        <v>28</v>
      </c>
    </row>
    <row r="54" spans="1:16" s="19" customFormat="1" ht="32.25" customHeight="1" x14ac:dyDescent="0.2">
      <c r="A54" s="22"/>
      <c r="B54" s="79"/>
      <c r="C54" s="138"/>
      <c r="D54" s="205"/>
      <c r="E54" s="206"/>
      <c r="F54" s="218"/>
      <c r="G54" s="80"/>
      <c r="H54" s="23"/>
      <c r="I54" s="79">
        <v>1</v>
      </c>
      <c r="J54" s="277" t="s">
        <v>632</v>
      </c>
      <c r="K54" s="80"/>
      <c r="L54" s="292"/>
      <c r="M54" s="293"/>
      <c r="N54" s="293"/>
      <c r="O54" s="218"/>
      <c r="P54" s="80"/>
    </row>
    <row r="55" spans="1:16" s="19" customFormat="1" ht="32.25" customHeight="1" x14ac:dyDescent="0.2">
      <c r="A55" s="22"/>
      <c r="B55" s="79"/>
      <c r="C55" s="138"/>
      <c r="D55" s="205"/>
      <c r="E55" s="206"/>
      <c r="F55" s="218"/>
      <c r="G55" s="80"/>
      <c r="H55" s="23"/>
      <c r="I55" s="79">
        <v>2</v>
      </c>
      <c r="J55" s="277" t="s">
        <v>633</v>
      </c>
      <c r="K55" s="307">
        <v>174</v>
      </c>
      <c r="L55" s="292">
        <v>36103</v>
      </c>
      <c r="M55" s="293" t="s">
        <v>764</v>
      </c>
      <c r="N55" s="293" t="s">
        <v>765</v>
      </c>
      <c r="O55" s="218">
        <v>2990</v>
      </c>
      <c r="P55" s="80">
        <v>4</v>
      </c>
    </row>
    <row r="56" spans="1:16" s="19" customFormat="1" ht="32.25" customHeight="1" x14ac:dyDescent="0.2">
      <c r="A56" s="22"/>
      <c r="B56" s="79"/>
      <c r="C56" s="138"/>
      <c r="D56" s="205"/>
      <c r="E56" s="206"/>
      <c r="F56" s="218"/>
      <c r="G56" s="80"/>
      <c r="H56" s="23"/>
      <c r="I56" s="79">
        <v>3</v>
      </c>
      <c r="J56" s="277" t="s">
        <v>634</v>
      </c>
      <c r="K56" s="307"/>
      <c r="L56" s="292"/>
      <c r="M56" s="293"/>
      <c r="N56" s="293"/>
      <c r="O56" s="218"/>
      <c r="P56" s="80"/>
    </row>
    <row r="57" spans="1:16" s="19" customFormat="1" ht="32.25" customHeight="1" x14ac:dyDescent="0.2">
      <c r="A57" s="22"/>
      <c r="B57" s="79"/>
      <c r="C57" s="138"/>
      <c r="D57" s="205"/>
      <c r="E57" s="206"/>
      <c r="F57" s="218"/>
      <c r="G57" s="80"/>
      <c r="H57" s="23"/>
      <c r="I57" s="79">
        <v>4</v>
      </c>
      <c r="J57" s="277" t="s">
        <v>635</v>
      </c>
      <c r="K57" s="307">
        <v>210</v>
      </c>
      <c r="L57" s="292">
        <v>30682</v>
      </c>
      <c r="M57" s="293" t="s">
        <v>766</v>
      </c>
      <c r="N57" s="293" t="s">
        <v>757</v>
      </c>
      <c r="O57" s="218" t="s">
        <v>822</v>
      </c>
      <c r="P57" s="80"/>
    </row>
    <row r="58" spans="1:16" s="19" customFormat="1" ht="32.25" customHeight="1" x14ac:dyDescent="0.2">
      <c r="A58" s="22"/>
      <c r="B58" s="79"/>
      <c r="C58" s="138"/>
      <c r="D58" s="205"/>
      <c r="E58" s="206"/>
      <c r="F58" s="218"/>
      <c r="G58" s="80"/>
      <c r="H58" s="23"/>
      <c r="I58" s="79">
        <v>5</v>
      </c>
      <c r="J58" s="277" t="s">
        <v>636</v>
      </c>
      <c r="K58" s="307"/>
      <c r="L58" s="292"/>
      <c r="M58" s="293"/>
      <c r="N58" s="293"/>
      <c r="O58" s="218"/>
      <c r="P58" s="80"/>
    </row>
    <row r="59" spans="1:16" s="19" customFormat="1" ht="32.25" customHeight="1" x14ac:dyDescent="0.2">
      <c r="A59" s="22"/>
      <c r="B59" s="79"/>
      <c r="C59" s="138"/>
      <c r="D59" s="205"/>
      <c r="E59" s="206"/>
      <c r="F59" s="218"/>
      <c r="G59" s="80"/>
      <c r="H59" s="23"/>
      <c r="I59" s="79">
        <v>6</v>
      </c>
      <c r="J59" s="277"/>
      <c r="K59" s="307">
        <v>173</v>
      </c>
      <c r="L59" s="292">
        <v>32715</v>
      </c>
      <c r="M59" s="293" t="s">
        <v>767</v>
      </c>
      <c r="N59" s="293" t="s">
        <v>768</v>
      </c>
      <c r="O59" s="218" t="s">
        <v>822</v>
      </c>
      <c r="P59" s="80"/>
    </row>
    <row r="60" spans="1:16" s="19" customFormat="1" ht="32.25" customHeight="1" x14ac:dyDescent="0.2">
      <c r="A60" s="22"/>
      <c r="B60" s="79"/>
      <c r="C60" s="138"/>
      <c r="D60" s="205"/>
      <c r="E60" s="206"/>
      <c r="F60" s="218"/>
      <c r="G60" s="80"/>
      <c r="H60" s="23"/>
      <c r="I60" s="79">
        <v>7</v>
      </c>
      <c r="J60" s="277"/>
      <c r="K60" s="307"/>
      <c r="L60" s="292"/>
      <c r="M60" s="293"/>
      <c r="N60" s="293"/>
      <c r="O60" s="218"/>
      <c r="P60" s="80"/>
    </row>
    <row r="61" spans="1:16" s="19" customFormat="1" ht="32.25" customHeight="1" x14ac:dyDescent="0.2">
      <c r="A61" s="22"/>
      <c r="B61" s="79"/>
      <c r="C61" s="138"/>
      <c r="D61" s="205"/>
      <c r="E61" s="206"/>
      <c r="F61" s="218"/>
      <c r="G61" s="80"/>
      <c r="H61" s="23"/>
      <c r="I61" s="79">
        <v>8</v>
      </c>
      <c r="J61" s="277" t="s">
        <v>637</v>
      </c>
      <c r="K61" s="307">
        <v>246</v>
      </c>
      <c r="L61" s="292">
        <v>32899</v>
      </c>
      <c r="M61" s="293" t="s">
        <v>749</v>
      </c>
      <c r="N61" s="293" t="s">
        <v>750</v>
      </c>
      <c r="O61" s="218">
        <v>3620</v>
      </c>
      <c r="P61" s="80">
        <v>6</v>
      </c>
    </row>
    <row r="62" spans="1:16" s="19" customFormat="1" ht="18.75" hidden="1" customHeight="1" x14ac:dyDescent="0.2">
      <c r="A62" s="22">
        <v>47</v>
      </c>
      <c r="B62" s="79"/>
      <c r="C62" s="138"/>
      <c r="D62" s="205"/>
      <c r="E62" s="206"/>
      <c r="F62" s="218"/>
      <c r="G62" s="80"/>
      <c r="H62" s="23"/>
      <c r="I62" s="394" t="s">
        <v>56</v>
      </c>
      <c r="J62" s="395"/>
      <c r="K62" s="395"/>
      <c r="L62" s="395"/>
      <c r="M62" s="395"/>
      <c r="N62" s="395"/>
      <c r="O62" s="395"/>
      <c r="P62" s="396"/>
    </row>
    <row r="63" spans="1:16" s="19" customFormat="1" ht="24" hidden="1" customHeight="1" x14ac:dyDescent="0.2">
      <c r="A63" s="22">
        <v>48</v>
      </c>
      <c r="B63" s="79"/>
      <c r="C63" s="138"/>
      <c r="D63" s="205"/>
      <c r="E63" s="206"/>
      <c r="F63" s="218"/>
      <c r="G63" s="80"/>
      <c r="H63" s="23"/>
      <c r="I63" s="51" t="s">
        <v>12</v>
      </c>
      <c r="J63" s="51" t="s">
        <v>250</v>
      </c>
      <c r="K63" s="51" t="s">
        <v>249</v>
      </c>
      <c r="L63" s="140" t="s">
        <v>13</v>
      </c>
      <c r="M63" s="141" t="s">
        <v>14</v>
      </c>
      <c r="N63" s="141" t="s">
        <v>55</v>
      </c>
      <c r="O63" s="211" t="s">
        <v>15</v>
      </c>
      <c r="P63" s="51" t="s">
        <v>28</v>
      </c>
    </row>
    <row r="64" spans="1:16" s="19" customFormat="1" ht="18.75" hidden="1" customHeight="1" x14ac:dyDescent="0.2">
      <c r="A64" s="22">
        <v>49</v>
      </c>
      <c r="B64" s="79"/>
      <c r="C64" s="138"/>
      <c r="D64" s="205"/>
      <c r="E64" s="206"/>
      <c r="F64" s="218"/>
      <c r="G64" s="80"/>
      <c r="H64" s="23"/>
      <c r="I64" s="79">
        <v>1</v>
      </c>
      <c r="J64" s="277" t="s">
        <v>638</v>
      </c>
      <c r="K64" s="80"/>
      <c r="L64" s="138"/>
      <c r="M64" s="278"/>
      <c r="N64" s="278"/>
      <c r="O64" s="218"/>
      <c r="P64" s="80"/>
    </row>
    <row r="65" spans="1:17" s="19" customFormat="1" ht="18.75" hidden="1" customHeight="1" x14ac:dyDescent="0.2">
      <c r="A65" s="22">
        <v>50</v>
      </c>
      <c r="B65" s="79"/>
      <c r="C65" s="138"/>
      <c r="D65" s="205"/>
      <c r="E65" s="206"/>
      <c r="F65" s="218"/>
      <c r="G65" s="80"/>
      <c r="H65" s="23"/>
      <c r="I65" s="79">
        <v>2</v>
      </c>
      <c r="J65" s="277" t="s">
        <v>639</v>
      </c>
      <c r="K65" s="80"/>
      <c r="L65" s="138"/>
      <c r="M65" s="278"/>
      <c r="N65" s="278"/>
      <c r="O65" s="218"/>
      <c r="P65" s="80"/>
    </row>
    <row r="66" spans="1:17" s="19" customFormat="1" ht="18.75" hidden="1" customHeight="1" x14ac:dyDescent="0.2">
      <c r="A66" s="22">
        <v>51</v>
      </c>
      <c r="B66" s="79"/>
      <c r="C66" s="138"/>
      <c r="D66" s="205"/>
      <c r="E66" s="206"/>
      <c r="F66" s="218"/>
      <c r="G66" s="80"/>
      <c r="H66" s="23"/>
      <c r="I66" s="79">
        <v>3</v>
      </c>
      <c r="J66" s="277" t="s">
        <v>640</v>
      </c>
      <c r="K66" s="80"/>
      <c r="L66" s="138"/>
      <c r="M66" s="278"/>
      <c r="N66" s="278"/>
      <c r="O66" s="218"/>
      <c r="P66" s="80"/>
    </row>
    <row r="67" spans="1:17" s="19" customFormat="1" ht="18.75" hidden="1" customHeight="1" x14ac:dyDescent="0.2">
      <c r="A67" s="22">
        <v>52</v>
      </c>
      <c r="B67" s="79"/>
      <c r="C67" s="138"/>
      <c r="D67" s="205"/>
      <c r="E67" s="206"/>
      <c r="F67" s="218"/>
      <c r="G67" s="80"/>
      <c r="H67" s="23"/>
      <c r="I67" s="79">
        <v>4</v>
      </c>
      <c r="J67" s="277" t="s">
        <v>641</v>
      </c>
      <c r="K67" s="80"/>
      <c r="L67" s="138"/>
      <c r="M67" s="278"/>
      <c r="N67" s="278"/>
      <c r="O67" s="218"/>
      <c r="P67" s="80"/>
    </row>
    <row r="68" spans="1:17" s="19" customFormat="1" ht="18.75" hidden="1" customHeight="1" x14ac:dyDescent="0.2">
      <c r="A68" s="22">
        <v>53</v>
      </c>
      <c r="B68" s="79"/>
      <c r="C68" s="138"/>
      <c r="D68" s="205"/>
      <c r="E68" s="206"/>
      <c r="F68" s="218"/>
      <c r="G68" s="80"/>
      <c r="H68" s="23"/>
      <c r="I68" s="79">
        <v>5</v>
      </c>
      <c r="J68" s="277" t="s">
        <v>642</v>
      </c>
      <c r="K68" s="80"/>
      <c r="L68" s="138"/>
      <c r="M68" s="278"/>
      <c r="N68" s="278"/>
      <c r="O68" s="218"/>
      <c r="P68" s="80"/>
    </row>
    <row r="69" spans="1:17" s="19" customFormat="1" ht="18.75" hidden="1" customHeight="1" x14ac:dyDescent="0.2">
      <c r="A69" s="22">
        <v>54</v>
      </c>
      <c r="B69" s="79"/>
      <c r="C69" s="138"/>
      <c r="D69" s="205"/>
      <c r="E69" s="206"/>
      <c r="F69" s="218"/>
      <c r="G69" s="80"/>
      <c r="H69" s="23"/>
      <c r="I69" s="79">
        <v>6</v>
      </c>
      <c r="J69" s="277" t="s">
        <v>643</v>
      </c>
      <c r="K69" s="80"/>
      <c r="L69" s="138"/>
      <c r="M69" s="278"/>
      <c r="N69" s="278"/>
      <c r="O69" s="218"/>
      <c r="P69" s="80"/>
    </row>
    <row r="70" spans="1:17" s="19" customFormat="1" ht="18.75" hidden="1" customHeight="1" x14ac:dyDescent="0.2">
      <c r="A70" s="22">
        <v>55</v>
      </c>
      <c r="B70" s="79"/>
      <c r="C70" s="138"/>
      <c r="D70" s="205"/>
      <c r="E70" s="206"/>
      <c r="F70" s="218"/>
      <c r="G70" s="80"/>
      <c r="H70" s="23"/>
      <c r="I70" s="394" t="s">
        <v>274</v>
      </c>
      <c r="J70" s="395"/>
      <c r="K70" s="395"/>
      <c r="L70" s="395"/>
      <c r="M70" s="395"/>
      <c r="N70" s="395"/>
      <c r="O70" s="395"/>
      <c r="P70" s="396"/>
    </row>
    <row r="71" spans="1:17" s="19" customFormat="1" ht="24.75" hidden="1" customHeight="1" x14ac:dyDescent="0.2">
      <c r="A71" s="22">
        <v>56</v>
      </c>
      <c r="B71" s="79"/>
      <c r="C71" s="138"/>
      <c r="D71" s="205"/>
      <c r="E71" s="206"/>
      <c r="F71" s="218"/>
      <c r="G71" s="80"/>
      <c r="H71" s="23"/>
      <c r="I71" s="51" t="s">
        <v>12</v>
      </c>
      <c r="J71" s="51" t="s">
        <v>250</v>
      </c>
      <c r="K71" s="51" t="s">
        <v>249</v>
      </c>
      <c r="L71" s="140" t="s">
        <v>13</v>
      </c>
      <c r="M71" s="141" t="s">
        <v>14</v>
      </c>
      <c r="N71" s="141" t="s">
        <v>55</v>
      </c>
      <c r="O71" s="211" t="s">
        <v>15</v>
      </c>
      <c r="P71" s="51" t="s">
        <v>28</v>
      </c>
    </row>
    <row r="72" spans="1:17" s="19" customFormat="1" ht="18.75" hidden="1" customHeight="1" x14ac:dyDescent="0.2">
      <c r="A72" s="22">
        <v>57</v>
      </c>
      <c r="B72" s="79"/>
      <c r="C72" s="138"/>
      <c r="D72" s="205"/>
      <c r="E72" s="206"/>
      <c r="F72" s="218"/>
      <c r="G72" s="80"/>
      <c r="H72" s="23"/>
      <c r="I72" s="79">
        <v>1</v>
      </c>
      <c r="J72" s="277" t="s">
        <v>644</v>
      </c>
      <c r="K72" s="80" t="str">
        <f>IF(ISERROR(VLOOKUP(J72,'KAYIT LİSTESİ'!$B$4:$I$916,2,0)),"",(VLOOKUP(J72,'KAYIT LİSTESİ'!$B$4:$I$916,2,0)))</f>
        <v/>
      </c>
      <c r="L72" s="138" t="str">
        <f>IF(ISERROR(VLOOKUP(J72,'KAYIT LİSTESİ'!$B$4:$I$916,4,0)),"",(VLOOKUP(J72,'KAYIT LİSTESİ'!$B$4:$I$916,4,0)))</f>
        <v/>
      </c>
      <c r="M72" s="278" t="str">
        <f>IF(ISERROR(VLOOKUP(J72,'KAYIT LİSTESİ'!$B$4:$I$916,5,0)),"",(VLOOKUP(J72,'KAYIT LİSTESİ'!$B$4:$I$916,5,0)))</f>
        <v/>
      </c>
      <c r="N72" s="278" t="str">
        <f>IF(ISERROR(VLOOKUP(J72,'KAYIT LİSTESİ'!$B$4:$I$916,6,0)),"",(VLOOKUP(J72,'KAYIT LİSTESİ'!$B$4:$I$916,6,0)))</f>
        <v/>
      </c>
      <c r="O72" s="218"/>
      <c r="P72" s="80"/>
    </row>
    <row r="73" spans="1:17" s="19" customFormat="1" ht="18.75" hidden="1" customHeight="1" x14ac:dyDescent="0.2">
      <c r="A73" s="22">
        <v>58</v>
      </c>
      <c r="B73" s="79"/>
      <c r="C73" s="138"/>
      <c r="D73" s="205"/>
      <c r="E73" s="206"/>
      <c r="F73" s="218"/>
      <c r="G73" s="80"/>
      <c r="H73" s="23"/>
      <c r="I73" s="79">
        <v>2</v>
      </c>
      <c r="J73" s="277" t="s">
        <v>645</v>
      </c>
      <c r="K73" s="80" t="str">
        <f>IF(ISERROR(VLOOKUP(J73,'KAYIT LİSTESİ'!$B$4:$I$916,2,0)),"",(VLOOKUP(J73,'KAYIT LİSTESİ'!$B$4:$I$916,2,0)))</f>
        <v/>
      </c>
      <c r="L73" s="138" t="str">
        <f>IF(ISERROR(VLOOKUP(J73,'KAYIT LİSTESİ'!$B$4:$I$916,4,0)),"",(VLOOKUP(J73,'KAYIT LİSTESİ'!$B$4:$I$916,4,0)))</f>
        <v/>
      </c>
      <c r="M73" s="278" t="str">
        <f>IF(ISERROR(VLOOKUP(J73,'KAYIT LİSTESİ'!$B$4:$I$916,5,0)),"",(VLOOKUP(J73,'KAYIT LİSTESİ'!$B$4:$I$916,5,0)))</f>
        <v/>
      </c>
      <c r="N73" s="278" t="str">
        <f>IF(ISERROR(VLOOKUP(J73,'KAYIT LİSTESİ'!$B$4:$I$916,6,0)),"",(VLOOKUP(J73,'KAYIT LİSTESİ'!$B$4:$I$916,6,0)))</f>
        <v/>
      </c>
      <c r="O73" s="218"/>
      <c r="P73" s="80"/>
    </row>
    <row r="74" spans="1:17" s="19" customFormat="1" ht="18.75" hidden="1" customHeight="1" x14ac:dyDescent="0.2">
      <c r="A74" s="22">
        <v>59</v>
      </c>
      <c r="B74" s="79"/>
      <c r="C74" s="138"/>
      <c r="D74" s="205"/>
      <c r="E74" s="206"/>
      <c r="F74" s="218"/>
      <c r="G74" s="80"/>
      <c r="H74" s="23"/>
      <c r="I74" s="79">
        <v>3</v>
      </c>
      <c r="J74" s="277" t="s">
        <v>646</v>
      </c>
      <c r="K74" s="80" t="str">
        <f>IF(ISERROR(VLOOKUP(J74,'KAYIT LİSTESİ'!$B$4:$I$916,2,0)),"",(VLOOKUP(J74,'KAYIT LİSTESİ'!$B$4:$I$916,2,0)))</f>
        <v/>
      </c>
      <c r="L74" s="138" t="str">
        <f>IF(ISERROR(VLOOKUP(J74,'KAYIT LİSTESİ'!$B$4:$I$916,4,0)),"",(VLOOKUP(J74,'KAYIT LİSTESİ'!$B$4:$I$916,4,0)))</f>
        <v/>
      </c>
      <c r="M74" s="278" t="str">
        <f>IF(ISERROR(VLOOKUP(J74,'KAYIT LİSTESİ'!$B$4:$I$916,5,0)),"",(VLOOKUP(J74,'KAYIT LİSTESİ'!$B$4:$I$916,5,0)))</f>
        <v/>
      </c>
      <c r="N74" s="278" t="str">
        <f>IF(ISERROR(VLOOKUP(J74,'KAYIT LİSTESİ'!$B$4:$I$916,6,0)),"",(VLOOKUP(J74,'KAYIT LİSTESİ'!$B$4:$I$916,6,0)))</f>
        <v/>
      </c>
      <c r="O74" s="218"/>
      <c r="P74" s="80"/>
    </row>
    <row r="75" spans="1:17" s="19" customFormat="1" ht="18.75" hidden="1" customHeight="1" x14ac:dyDescent="0.2">
      <c r="A75" s="22">
        <v>60</v>
      </c>
      <c r="B75" s="79"/>
      <c r="C75" s="138"/>
      <c r="D75" s="205"/>
      <c r="E75" s="206"/>
      <c r="F75" s="218"/>
      <c r="G75" s="80"/>
      <c r="H75" s="23"/>
      <c r="I75" s="79">
        <v>4</v>
      </c>
      <c r="J75" s="277" t="s">
        <v>647</v>
      </c>
      <c r="K75" s="80" t="str">
        <f>IF(ISERROR(VLOOKUP(J75,'KAYIT LİSTESİ'!$B$4:$I$916,2,0)),"",(VLOOKUP(J75,'KAYIT LİSTESİ'!$B$4:$I$916,2,0)))</f>
        <v/>
      </c>
      <c r="L75" s="138" t="str">
        <f>IF(ISERROR(VLOOKUP(J75,'KAYIT LİSTESİ'!$B$4:$I$916,4,0)),"",(VLOOKUP(J75,'KAYIT LİSTESİ'!$B$4:$I$916,4,0)))</f>
        <v/>
      </c>
      <c r="M75" s="278" t="str">
        <f>IF(ISERROR(VLOOKUP(J75,'KAYIT LİSTESİ'!$B$4:$I$916,5,0)),"",(VLOOKUP(J75,'KAYIT LİSTESİ'!$B$4:$I$916,5,0)))</f>
        <v/>
      </c>
      <c r="N75" s="278" t="str">
        <f>IF(ISERROR(VLOOKUP(J75,'KAYIT LİSTESİ'!$B$4:$I$916,6,0)),"",(VLOOKUP(J75,'KAYIT LİSTESİ'!$B$4:$I$916,6,0)))</f>
        <v/>
      </c>
      <c r="O75" s="218"/>
      <c r="P75" s="80"/>
    </row>
    <row r="76" spans="1:17" s="19" customFormat="1" ht="18.75" hidden="1" customHeight="1" x14ac:dyDescent="0.2">
      <c r="A76" s="22">
        <v>61</v>
      </c>
      <c r="B76" s="79"/>
      <c r="C76" s="138"/>
      <c r="D76" s="205"/>
      <c r="E76" s="206"/>
      <c r="F76" s="218"/>
      <c r="G76" s="80"/>
      <c r="H76" s="23"/>
      <c r="I76" s="79">
        <v>5</v>
      </c>
      <c r="J76" s="277" t="s">
        <v>648</v>
      </c>
      <c r="K76" s="80" t="str">
        <f>IF(ISERROR(VLOOKUP(J76,'KAYIT LİSTESİ'!$B$4:$I$916,2,0)),"",(VLOOKUP(J76,'KAYIT LİSTESİ'!$B$4:$I$916,2,0)))</f>
        <v/>
      </c>
      <c r="L76" s="138" t="str">
        <f>IF(ISERROR(VLOOKUP(J76,'KAYIT LİSTESİ'!$B$4:$I$916,4,0)),"",(VLOOKUP(J76,'KAYIT LİSTESİ'!$B$4:$I$916,4,0)))</f>
        <v/>
      </c>
      <c r="M76" s="278" t="str">
        <f>IF(ISERROR(VLOOKUP(J76,'KAYIT LİSTESİ'!$B$4:$I$916,5,0)),"",(VLOOKUP(J76,'KAYIT LİSTESİ'!$B$4:$I$916,5,0)))</f>
        <v/>
      </c>
      <c r="N76" s="278" t="str">
        <f>IF(ISERROR(VLOOKUP(J76,'KAYIT LİSTESİ'!$B$4:$I$916,6,0)),"",(VLOOKUP(J76,'KAYIT LİSTESİ'!$B$4:$I$916,6,0)))</f>
        <v/>
      </c>
      <c r="O76" s="218"/>
      <c r="P76" s="80"/>
    </row>
    <row r="77" spans="1:17" s="19" customFormat="1" ht="18.75" hidden="1" customHeight="1" x14ac:dyDescent="0.2">
      <c r="A77" s="22">
        <v>62</v>
      </c>
      <c r="B77" s="79"/>
      <c r="C77" s="138"/>
      <c r="D77" s="205"/>
      <c r="E77" s="206"/>
      <c r="F77" s="218"/>
      <c r="G77" s="80"/>
      <c r="H77" s="23"/>
      <c r="I77" s="79">
        <v>6</v>
      </c>
      <c r="J77" s="277" t="s">
        <v>649</v>
      </c>
      <c r="K77" s="80" t="str">
        <f>IF(ISERROR(VLOOKUP(J77,'KAYIT LİSTESİ'!$B$4:$I$916,2,0)),"",(VLOOKUP(J77,'KAYIT LİSTESİ'!$B$4:$I$916,2,0)))</f>
        <v/>
      </c>
      <c r="L77" s="138" t="str">
        <f>IF(ISERROR(VLOOKUP(J77,'KAYIT LİSTESİ'!$B$4:$I$916,4,0)),"",(VLOOKUP(J77,'KAYIT LİSTESİ'!$B$4:$I$916,4,0)))</f>
        <v/>
      </c>
      <c r="M77" s="278" t="str">
        <f>IF(ISERROR(VLOOKUP(J77,'KAYIT LİSTESİ'!$B$4:$I$916,5,0)),"",(VLOOKUP(J77,'KAYIT LİSTESİ'!$B$4:$I$916,5,0)))</f>
        <v/>
      </c>
      <c r="N77" s="278" t="str">
        <f>IF(ISERROR(VLOOKUP(J77,'KAYIT LİSTESİ'!$B$4:$I$916,6,0)),"",(VLOOKUP(J77,'KAYIT LİSTESİ'!$B$4:$I$916,6,0)))</f>
        <v/>
      </c>
      <c r="O77" s="218"/>
      <c r="P77" s="80"/>
    </row>
    <row r="78" spans="1:17" s="19" customFormat="1" ht="18.75" customHeight="1" x14ac:dyDescent="0.2">
      <c r="A78" s="37"/>
      <c r="B78" s="318"/>
      <c r="C78" s="319"/>
      <c r="D78" s="320"/>
      <c r="E78" s="321"/>
      <c r="F78" s="322"/>
      <c r="G78" s="323"/>
      <c r="H78" s="23"/>
      <c r="I78" s="318"/>
      <c r="J78" s="324"/>
      <c r="K78" s="323"/>
      <c r="L78" s="319"/>
      <c r="M78" s="325"/>
      <c r="N78" s="325"/>
      <c r="O78" s="322"/>
      <c r="P78" s="323"/>
    </row>
    <row r="79" spans="1:17" ht="7.5" customHeight="1" x14ac:dyDescent="0.2">
      <c r="A79" s="37"/>
      <c r="B79" s="37"/>
      <c r="C79" s="38"/>
      <c r="D79" s="60"/>
      <c r="E79" s="39"/>
      <c r="F79" s="219"/>
      <c r="G79" s="41"/>
      <c r="I79" s="42"/>
      <c r="J79" s="43"/>
      <c r="K79" s="44"/>
      <c r="L79" s="45"/>
      <c r="M79" s="56"/>
      <c r="N79" s="56"/>
      <c r="O79" s="213"/>
      <c r="P79" s="44"/>
    </row>
    <row r="80" spans="1:17" ht="14.25" customHeight="1" x14ac:dyDescent="0.2">
      <c r="A80" s="31" t="s">
        <v>19</v>
      </c>
      <c r="B80" s="31"/>
      <c r="C80" s="31"/>
      <c r="D80" s="61"/>
      <c r="E80" s="54" t="s">
        <v>0</v>
      </c>
      <c r="F80" s="220" t="s">
        <v>1</v>
      </c>
      <c r="G80" s="28"/>
      <c r="H80" s="32" t="s">
        <v>2</v>
      </c>
      <c r="I80" s="32"/>
      <c r="J80" s="32"/>
      <c r="K80" s="32"/>
      <c r="M80" s="57" t="s">
        <v>3</v>
      </c>
      <c r="N80" s="58" t="s">
        <v>3</v>
      </c>
      <c r="O80" s="214" t="s">
        <v>3</v>
      </c>
      <c r="P80" s="31"/>
      <c r="Q80" s="33"/>
    </row>
  </sheetData>
  <sortState ref="B8:F18">
    <sortCondition ref="F8:F18"/>
  </sortState>
  <mergeCells count="25">
    <mergeCell ref="I62:P62"/>
    <mergeCell ref="I70:P70"/>
    <mergeCell ref="I6:P6"/>
    <mergeCell ref="I16:P16"/>
    <mergeCell ref="I26:P26"/>
    <mergeCell ref="I36:P36"/>
    <mergeCell ref="I44:P44"/>
    <mergeCell ref="I52:P52"/>
    <mergeCell ref="A4:C4"/>
    <mergeCell ref="D4:E4"/>
    <mergeCell ref="N5:P5"/>
    <mergeCell ref="A6:A7"/>
    <mergeCell ref="B6:B7"/>
    <mergeCell ref="C6:C7"/>
    <mergeCell ref="D6:D7"/>
    <mergeCell ref="E6:E7"/>
    <mergeCell ref="F6:F7"/>
    <mergeCell ref="G6:G7"/>
    <mergeCell ref="N4:O4"/>
    <mergeCell ref="A1:P1"/>
    <mergeCell ref="A2:P2"/>
    <mergeCell ref="A3:C3"/>
    <mergeCell ref="D3:E3"/>
    <mergeCell ref="N3:P3"/>
    <mergeCell ref="F3:L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3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71"/>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2.85546875" style="28" hidden="1" customWidth="1"/>
    <col min="11" max="11" width="6.5703125" style="28" customWidth="1"/>
    <col min="12" max="12" width="13" style="30" customWidth="1"/>
    <col min="13" max="13" width="23.7109375" style="59" customWidth="1"/>
    <col min="14" max="14" width="14.7109375" style="59" customWidth="1"/>
    <col min="15" max="15" width="13.5703125" style="215" customWidth="1"/>
    <col min="16" max="16" width="7.7109375" style="21" customWidth="1"/>
    <col min="17" max="17" width="5.7109375" style="21" customWidth="1"/>
    <col min="18" max="16384" width="9.140625" style="21"/>
  </cols>
  <sheetData>
    <row r="1" spans="1:16" s="10" customFormat="1" ht="39"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1.75" customHeight="1" x14ac:dyDescent="0.2">
      <c r="A3" s="419" t="s">
        <v>279</v>
      </c>
      <c r="B3" s="419"/>
      <c r="C3" s="419"/>
      <c r="D3" s="420" t="str">
        <f>'YARIŞMA PROGRAMI'!D21</f>
        <v>200 Metre Final</v>
      </c>
      <c r="E3" s="420"/>
      <c r="F3" s="421" t="s">
        <v>57</v>
      </c>
      <c r="G3" s="421"/>
      <c r="H3" s="11" t="s">
        <v>251</v>
      </c>
      <c r="I3" s="483" t="str">
        <f>'YARIŞMA PROGRAMI'!E21</f>
        <v>18+ YAŞ(2000 VE ÜZERİ DOĞUMLU ERKEK</v>
      </c>
      <c r="J3" s="423"/>
      <c r="K3" s="423"/>
      <c r="L3" s="423"/>
      <c r="M3" s="281" t="s">
        <v>252</v>
      </c>
      <c r="N3" s="422" t="str">
        <f>('YARIŞMA PROGRAMI'!F21)</f>
        <v>18 YAŞ ÜZERİ</v>
      </c>
      <c r="O3" s="422"/>
      <c r="P3" s="422"/>
    </row>
    <row r="4" spans="1:16" s="12" customFormat="1" ht="17.25" customHeight="1" x14ac:dyDescent="0.2">
      <c r="A4" s="424" t="s">
        <v>256</v>
      </c>
      <c r="B4" s="424"/>
      <c r="C4" s="424"/>
      <c r="D4" s="425" t="str">
        <f>'YARIŞMA BİLGİLERİ'!F21</f>
        <v>ERKEKLER ( B2 )</v>
      </c>
      <c r="E4" s="425"/>
      <c r="F4" s="216"/>
      <c r="G4" s="34"/>
      <c r="H4" s="34"/>
      <c r="I4" s="34"/>
      <c r="J4" s="34"/>
      <c r="K4" s="34"/>
      <c r="L4" s="35"/>
      <c r="M4" s="90" t="s">
        <v>5</v>
      </c>
      <c r="N4" s="244">
        <f>'YARIŞMA PROGRAMI'!B21</f>
        <v>42365</v>
      </c>
      <c r="O4" s="245">
        <f>'YARIŞMA PROGRAMI'!C21</f>
        <v>0.58333333333333337</v>
      </c>
      <c r="P4" s="243"/>
    </row>
    <row r="5" spans="1:16" s="10" customFormat="1" ht="15.75" customHeight="1" x14ac:dyDescent="0.2">
      <c r="A5" s="13"/>
      <c r="B5" s="13"/>
      <c r="C5" s="14"/>
      <c r="D5" s="15"/>
      <c r="E5" s="16"/>
      <c r="F5" s="217"/>
      <c r="G5" s="16"/>
      <c r="H5" s="16"/>
      <c r="I5" s="13"/>
      <c r="J5" s="13"/>
      <c r="K5" s="13"/>
      <c r="L5" s="17"/>
      <c r="M5" s="18"/>
      <c r="N5" s="426">
        <f ca="1">NOW()</f>
        <v>43209.606327662033</v>
      </c>
      <c r="O5" s="426"/>
      <c r="P5" s="426"/>
    </row>
    <row r="6" spans="1:16" s="19" customFormat="1" ht="18.75" customHeight="1" x14ac:dyDescent="0.2">
      <c r="A6" s="410" t="s">
        <v>12</v>
      </c>
      <c r="B6" s="411" t="s">
        <v>249</v>
      </c>
      <c r="C6" s="413" t="s">
        <v>273</v>
      </c>
      <c r="D6" s="404" t="s">
        <v>14</v>
      </c>
      <c r="E6" s="404" t="s">
        <v>55</v>
      </c>
      <c r="F6" s="480" t="s">
        <v>15</v>
      </c>
      <c r="G6" s="415" t="s">
        <v>28</v>
      </c>
      <c r="I6" s="394" t="s">
        <v>16</v>
      </c>
      <c r="J6" s="395"/>
      <c r="K6" s="395"/>
      <c r="L6" s="395"/>
      <c r="M6" s="395"/>
      <c r="N6" s="395"/>
      <c r="O6" s="395"/>
      <c r="P6" s="396"/>
    </row>
    <row r="7" spans="1:16" ht="26.25" customHeight="1" x14ac:dyDescent="0.2">
      <c r="A7" s="410"/>
      <c r="B7" s="412"/>
      <c r="C7" s="413"/>
      <c r="D7" s="404"/>
      <c r="E7" s="404"/>
      <c r="F7" s="480"/>
      <c r="G7" s="416"/>
      <c r="H7" s="20"/>
      <c r="I7" s="51" t="s">
        <v>12</v>
      </c>
      <c r="J7" s="51" t="s">
        <v>250</v>
      </c>
      <c r="K7" s="51" t="s">
        <v>249</v>
      </c>
      <c r="L7" s="140" t="s">
        <v>13</v>
      </c>
      <c r="M7" s="141" t="s">
        <v>14</v>
      </c>
      <c r="N7" s="141" t="s">
        <v>55</v>
      </c>
      <c r="O7" s="211" t="s">
        <v>15</v>
      </c>
      <c r="P7" s="51" t="s">
        <v>28</v>
      </c>
    </row>
    <row r="8" spans="1:16" s="19" customFormat="1" ht="18.75" customHeight="1" x14ac:dyDescent="0.2">
      <c r="A8" s="22">
        <v>1</v>
      </c>
      <c r="B8" s="79"/>
      <c r="C8" s="138"/>
      <c r="D8" s="205"/>
      <c r="E8" s="206"/>
      <c r="F8" s="218"/>
      <c r="G8" s="80"/>
      <c r="H8" s="23"/>
      <c r="I8" s="79">
        <v>1</v>
      </c>
      <c r="J8" s="277" t="s">
        <v>602</v>
      </c>
      <c r="K8" s="80" t="str">
        <f>IF(ISERROR(VLOOKUP(J8,'KAYIT LİSTESİ'!$B$4:$I$916,2,0)),"",(VLOOKUP(J8,'KAYIT LİSTESİ'!$B$4:$I$916,2,0)))</f>
        <v/>
      </c>
      <c r="L8" s="138" t="str">
        <f>IF(ISERROR(VLOOKUP(J8,'KAYIT LİSTESİ'!$B$4:$I$916,4,0)),"",(VLOOKUP(J8,'KAYIT LİSTESİ'!$B$4:$I$916,4,0)))</f>
        <v/>
      </c>
      <c r="M8" s="278" t="str">
        <f>IF(ISERROR(VLOOKUP(J8,'KAYIT LİSTESİ'!$B$4:$I$916,5,0)),"",(VLOOKUP(J8,'KAYIT LİSTESİ'!$B$4:$I$916,5,0)))</f>
        <v/>
      </c>
      <c r="N8" s="278" t="str">
        <f>IF(ISERROR(VLOOKUP(J8,'KAYIT LİSTESİ'!$B$4:$I$916,6,0)),"",(VLOOKUP(J8,'KAYIT LİSTESİ'!$B$4:$I$916,6,0)))</f>
        <v/>
      </c>
      <c r="O8" s="218"/>
      <c r="P8" s="80"/>
    </row>
    <row r="9" spans="1:16" s="19" customFormat="1" ht="18.75" customHeight="1" x14ac:dyDescent="0.2">
      <c r="A9" s="22">
        <v>2</v>
      </c>
      <c r="B9" s="79"/>
      <c r="C9" s="138"/>
      <c r="D9" s="205"/>
      <c r="E9" s="206"/>
      <c r="F9" s="218"/>
      <c r="G9" s="80"/>
      <c r="H9" s="23"/>
      <c r="I9" s="79">
        <v>2</v>
      </c>
      <c r="J9" s="277" t="s">
        <v>603</v>
      </c>
      <c r="K9" s="80" t="str">
        <f>IF(ISERROR(VLOOKUP(J9,'KAYIT LİSTESİ'!$B$4:$I$916,2,0)),"",(VLOOKUP(J9,'KAYIT LİSTESİ'!$B$4:$I$916,2,0)))</f>
        <v/>
      </c>
      <c r="L9" s="138" t="str">
        <f>IF(ISERROR(VLOOKUP(J9,'KAYIT LİSTESİ'!$B$4:$I$916,4,0)),"",(VLOOKUP(J9,'KAYIT LİSTESİ'!$B$4:$I$916,4,0)))</f>
        <v/>
      </c>
      <c r="M9" s="278" t="str">
        <f>IF(ISERROR(VLOOKUP(J9,'KAYIT LİSTESİ'!$B$4:$I$916,5,0)),"",(VLOOKUP(J9,'KAYIT LİSTESİ'!$B$4:$I$916,5,0)))</f>
        <v/>
      </c>
      <c r="N9" s="278" t="str">
        <f>IF(ISERROR(VLOOKUP(J9,'KAYIT LİSTESİ'!$B$4:$I$916,6,0)),"",(VLOOKUP(J9,'KAYIT LİSTESİ'!$B$4:$I$916,6,0)))</f>
        <v/>
      </c>
      <c r="O9" s="218"/>
      <c r="P9" s="80"/>
    </row>
    <row r="10" spans="1:16" s="19" customFormat="1" ht="18.75" customHeight="1" x14ac:dyDescent="0.2">
      <c r="A10" s="22">
        <v>3</v>
      </c>
      <c r="B10" s="79"/>
      <c r="C10" s="138"/>
      <c r="D10" s="205"/>
      <c r="E10" s="206"/>
      <c r="F10" s="218"/>
      <c r="G10" s="80"/>
      <c r="H10" s="23"/>
      <c r="I10" s="79">
        <v>3</v>
      </c>
      <c r="J10" s="277" t="s">
        <v>604</v>
      </c>
      <c r="K10" s="80" t="str">
        <f>IF(ISERROR(VLOOKUP(J10,'KAYIT LİSTESİ'!$B$4:$I$916,2,0)),"",(VLOOKUP(J10,'KAYIT LİSTESİ'!$B$4:$I$916,2,0)))</f>
        <v/>
      </c>
      <c r="L10" s="138" t="str">
        <f>IF(ISERROR(VLOOKUP(J10,'KAYIT LİSTESİ'!$B$4:$I$916,4,0)),"",(VLOOKUP(J10,'KAYIT LİSTESİ'!$B$4:$I$916,4,0)))</f>
        <v/>
      </c>
      <c r="M10" s="278" t="str">
        <f>IF(ISERROR(VLOOKUP(J10,'KAYIT LİSTESİ'!$B$4:$I$916,5,0)),"",(VLOOKUP(J10,'KAYIT LİSTESİ'!$B$4:$I$916,5,0)))</f>
        <v/>
      </c>
      <c r="N10" s="278" t="str">
        <f>IF(ISERROR(VLOOKUP(J10,'KAYIT LİSTESİ'!$B$4:$I$916,6,0)),"",(VLOOKUP(J10,'KAYIT LİSTESİ'!$B$4:$I$916,6,0)))</f>
        <v/>
      </c>
      <c r="O10" s="218"/>
      <c r="P10" s="80"/>
    </row>
    <row r="11" spans="1:16" s="19" customFormat="1" ht="18.75" customHeight="1" x14ac:dyDescent="0.2">
      <c r="A11" s="22">
        <v>4</v>
      </c>
      <c r="B11" s="79"/>
      <c r="C11" s="138"/>
      <c r="D11" s="205"/>
      <c r="E11" s="206"/>
      <c r="F11" s="218"/>
      <c r="G11" s="80"/>
      <c r="H11" s="23"/>
      <c r="I11" s="79">
        <v>4</v>
      </c>
      <c r="J11" s="277" t="s">
        <v>605</v>
      </c>
      <c r="K11" s="80" t="str">
        <f>IF(ISERROR(VLOOKUP(J11,'KAYIT LİSTESİ'!$B$4:$I$916,2,0)),"",(VLOOKUP(J11,'KAYIT LİSTESİ'!$B$4:$I$916,2,0)))</f>
        <v/>
      </c>
      <c r="L11" s="138" t="str">
        <f>IF(ISERROR(VLOOKUP(J11,'KAYIT LİSTESİ'!$B$4:$I$916,4,0)),"",(VLOOKUP(J11,'KAYIT LİSTESİ'!$B$4:$I$916,4,0)))</f>
        <v/>
      </c>
      <c r="M11" s="278" t="str">
        <f>IF(ISERROR(VLOOKUP(J11,'KAYIT LİSTESİ'!$B$4:$I$916,5,0)),"",(VLOOKUP(J11,'KAYIT LİSTESİ'!$B$4:$I$916,5,0)))</f>
        <v/>
      </c>
      <c r="N11" s="278" t="str">
        <f>IF(ISERROR(VLOOKUP(J11,'KAYIT LİSTESİ'!$B$4:$I$916,6,0)),"",(VLOOKUP(J11,'KAYIT LİSTESİ'!$B$4:$I$916,6,0)))</f>
        <v/>
      </c>
      <c r="O11" s="218"/>
      <c r="P11" s="80"/>
    </row>
    <row r="12" spans="1:16" s="19" customFormat="1" ht="18.75" customHeight="1" x14ac:dyDescent="0.2">
      <c r="A12" s="22">
        <v>5</v>
      </c>
      <c r="B12" s="79"/>
      <c r="C12" s="138"/>
      <c r="D12" s="205"/>
      <c r="E12" s="206"/>
      <c r="F12" s="218"/>
      <c r="G12" s="80"/>
      <c r="H12" s="23"/>
      <c r="I12" s="79">
        <v>5</v>
      </c>
      <c r="J12" s="277" t="s">
        <v>606</v>
      </c>
      <c r="K12" s="80" t="str">
        <f>IF(ISERROR(VLOOKUP(J12,'KAYIT LİSTESİ'!$B$4:$I$916,2,0)),"",(VLOOKUP(J12,'KAYIT LİSTESİ'!$B$4:$I$916,2,0)))</f>
        <v/>
      </c>
      <c r="L12" s="138" t="str">
        <f>IF(ISERROR(VLOOKUP(J12,'KAYIT LİSTESİ'!$B$4:$I$916,4,0)),"",(VLOOKUP(J12,'KAYIT LİSTESİ'!$B$4:$I$916,4,0)))</f>
        <v/>
      </c>
      <c r="M12" s="278" t="str">
        <f>IF(ISERROR(VLOOKUP(J12,'KAYIT LİSTESİ'!$B$4:$I$916,5,0)),"",(VLOOKUP(J12,'KAYIT LİSTESİ'!$B$4:$I$916,5,0)))</f>
        <v/>
      </c>
      <c r="N12" s="278" t="str">
        <f>IF(ISERROR(VLOOKUP(J12,'KAYIT LİSTESİ'!$B$4:$I$916,6,0)),"",(VLOOKUP(J12,'KAYIT LİSTESİ'!$B$4:$I$916,6,0)))</f>
        <v/>
      </c>
      <c r="O12" s="218"/>
      <c r="P12" s="80"/>
    </row>
    <row r="13" spans="1:16" s="19" customFormat="1" ht="18.75" customHeight="1" x14ac:dyDescent="0.2">
      <c r="A13" s="22">
        <v>6</v>
      </c>
      <c r="B13" s="79"/>
      <c r="C13" s="138"/>
      <c r="D13" s="205"/>
      <c r="E13" s="206"/>
      <c r="F13" s="218"/>
      <c r="G13" s="80"/>
      <c r="H13" s="23"/>
      <c r="I13" s="79">
        <v>6</v>
      </c>
      <c r="J13" s="277" t="s">
        <v>607</v>
      </c>
      <c r="K13" s="80" t="str">
        <f>IF(ISERROR(VLOOKUP(J13,'KAYIT LİSTESİ'!$B$4:$I$916,2,0)),"",(VLOOKUP(J13,'KAYIT LİSTESİ'!$B$4:$I$916,2,0)))</f>
        <v/>
      </c>
      <c r="L13" s="138" t="str">
        <f>IF(ISERROR(VLOOKUP(J13,'KAYIT LİSTESİ'!$B$4:$I$916,4,0)),"",(VLOOKUP(J13,'KAYIT LİSTESİ'!$B$4:$I$916,4,0)))</f>
        <v/>
      </c>
      <c r="M13" s="278" t="str">
        <f>IF(ISERROR(VLOOKUP(J13,'KAYIT LİSTESİ'!$B$4:$I$916,5,0)),"",(VLOOKUP(J13,'KAYIT LİSTESİ'!$B$4:$I$916,5,0)))</f>
        <v/>
      </c>
      <c r="N13" s="278" t="str">
        <f>IF(ISERROR(VLOOKUP(J13,'KAYIT LİSTESİ'!$B$4:$I$916,6,0)),"",(VLOOKUP(J13,'KAYIT LİSTESİ'!$B$4:$I$916,6,0)))</f>
        <v/>
      </c>
      <c r="O13" s="218"/>
      <c r="P13" s="80"/>
    </row>
    <row r="14" spans="1:16" s="19" customFormat="1" ht="18.75" customHeight="1" x14ac:dyDescent="0.2">
      <c r="A14" s="22">
        <v>7</v>
      </c>
      <c r="B14" s="79"/>
      <c r="C14" s="138"/>
      <c r="D14" s="205"/>
      <c r="E14" s="206"/>
      <c r="F14" s="218"/>
      <c r="G14" s="80"/>
      <c r="H14" s="23"/>
      <c r="I14" s="394" t="s">
        <v>17</v>
      </c>
      <c r="J14" s="395"/>
      <c r="K14" s="395"/>
      <c r="L14" s="395"/>
      <c r="M14" s="395"/>
      <c r="N14" s="395"/>
      <c r="O14" s="395"/>
      <c r="P14" s="396"/>
    </row>
    <row r="15" spans="1:16" s="19" customFormat="1" ht="24.75" customHeight="1" x14ac:dyDescent="0.2">
      <c r="A15" s="22">
        <v>8</v>
      </c>
      <c r="B15" s="79"/>
      <c r="C15" s="138"/>
      <c r="D15" s="205"/>
      <c r="E15" s="206"/>
      <c r="F15" s="218"/>
      <c r="G15" s="80"/>
      <c r="H15" s="23"/>
      <c r="I15" s="51" t="s">
        <v>12</v>
      </c>
      <c r="J15" s="51" t="s">
        <v>250</v>
      </c>
      <c r="K15" s="51" t="s">
        <v>249</v>
      </c>
      <c r="L15" s="140" t="s">
        <v>13</v>
      </c>
      <c r="M15" s="141" t="s">
        <v>14</v>
      </c>
      <c r="N15" s="141" t="s">
        <v>55</v>
      </c>
      <c r="O15" s="211" t="s">
        <v>15</v>
      </c>
      <c r="P15" s="51" t="s">
        <v>28</v>
      </c>
    </row>
    <row r="16" spans="1:16" s="19" customFormat="1" ht="18.75" customHeight="1" x14ac:dyDescent="0.2">
      <c r="A16" s="22">
        <v>9</v>
      </c>
      <c r="B16" s="79"/>
      <c r="C16" s="138"/>
      <c r="D16" s="205"/>
      <c r="E16" s="206"/>
      <c r="F16" s="218"/>
      <c r="G16" s="80"/>
      <c r="H16" s="23"/>
      <c r="I16" s="79">
        <v>1</v>
      </c>
      <c r="J16" s="277" t="s">
        <v>608</v>
      </c>
      <c r="K16" s="80" t="str">
        <f>IF(ISERROR(VLOOKUP(J16,'KAYIT LİSTESİ'!$B$4:$I$916,2,0)),"",(VLOOKUP(J16,'KAYIT LİSTESİ'!$B$4:$I$916,2,0)))</f>
        <v/>
      </c>
      <c r="L16" s="138" t="str">
        <f>IF(ISERROR(VLOOKUP(J16,'KAYIT LİSTESİ'!$B$4:$I$916,4,0)),"",(VLOOKUP(J16,'KAYIT LİSTESİ'!$B$4:$I$916,4,0)))</f>
        <v/>
      </c>
      <c r="M16" s="278" t="str">
        <f>IF(ISERROR(VLOOKUP(J16,'KAYIT LİSTESİ'!$B$4:$I$916,5,0)),"",(VLOOKUP(J16,'KAYIT LİSTESİ'!$B$4:$I$916,5,0)))</f>
        <v/>
      </c>
      <c r="N16" s="278" t="str">
        <f>IF(ISERROR(VLOOKUP(J16,'KAYIT LİSTESİ'!$B$4:$I$916,6,0)),"",(VLOOKUP(J16,'KAYIT LİSTESİ'!$B$4:$I$916,6,0)))</f>
        <v/>
      </c>
      <c r="O16" s="218"/>
      <c r="P16" s="80"/>
    </row>
    <row r="17" spans="1:16" s="19" customFormat="1" ht="18.75" customHeight="1" x14ac:dyDescent="0.2">
      <c r="A17" s="22">
        <v>10</v>
      </c>
      <c r="B17" s="79"/>
      <c r="C17" s="138"/>
      <c r="D17" s="205"/>
      <c r="E17" s="206"/>
      <c r="F17" s="218"/>
      <c r="G17" s="80"/>
      <c r="H17" s="23"/>
      <c r="I17" s="79">
        <v>2</v>
      </c>
      <c r="J17" s="277" t="s">
        <v>609</v>
      </c>
      <c r="K17" s="80" t="str">
        <f>IF(ISERROR(VLOOKUP(J17,'KAYIT LİSTESİ'!$B$4:$I$916,2,0)),"",(VLOOKUP(J17,'KAYIT LİSTESİ'!$B$4:$I$916,2,0)))</f>
        <v/>
      </c>
      <c r="L17" s="138" t="str">
        <f>IF(ISERROR(VLOOKUP(J17,'KAYIT LİSTESİ'!$B$4:$I$916,4,0)),"",(VLOOKUP(J17,'KAYIT LİSTESİ'!$B$4:$I$916,4,0)))</f>
        <v/>
      </c>
      <c r="M17" s="278" t="str">
        <f>IF(ISERROR(VLOOKUP(J17,'KAYIT LİSTESİ'!$B$4:$I$916,5,0)),"",(VLOOKUP(J17,'KAYIT LİSTESİ'!$B$4:$I$916,5,0)))</f>
        <v/>
      </c>
      <c r="N17" s="278" t="str">
        <f>IF(ISERROR(VLOOKUP(J17,'KAYIT LİSTESİ'!$B$4:$I$916,6,0)),"",(VLOOKUP(J17,'KAYIT LİSTESİ'!$B$4:$I$916,6,0)))</f>
        <v/>
      </c>
      <c r="O17" s="218"/>
      <c r="P17" s="80"/>
    </row>
    <row r="18" spans="1:16" s="19" customFormat="1" ht="18.75" customHeight="1" x14ac:dyDescent="0.2">
      <c r="A18" s="22">
        <v>11</v>
      </c>
      <c r="B18" s="79"/>
      <c r="C18" s="138"/>
      <c r="D18" s="205"/>
      <c r="E18" s="206"/>
      <c r="F18" s="218"/>
      <c r="G18" s="80"/>
      <c r="H18" s="23"/>
      <c r="I18" s="79">
        <v>3</v>
      </c>
      <c r="J18" s="277" t="s">
        <v>610</v>
      </c>
      <c r="K18" s="80" t="str">
        <f>IF(ISERROR(VLOOKUP(J18,'KAYIT LİSTESİ'!$B$4:$I$916,2,0)),"",(VLOOKUP(J18,'KAYIT LİSTESİ'!$B$4:$I$916,2,0)))</f>
        <v/>
      </c>
      <c r="L18" s="138" t="str">
        <f>IF(ISERROR(VLOOKUP(J18,'KAYIT LİSTESİ'!$B$4:$I$916,4,0)),"",(VLOOKUP(J18,'KAYIT LİSTESİ'!$B$4:$I$916,4,0)))</f>
        <v/>
      </c>
      <c r="M18" s="278" t="str">
        <f>IF(ISERROR(VLOOKUP(J18,'KAYIT LİSTESİ'!$B$4:$I$916,5,0)),"",(VLOOKUP(J18,'KAYIT LİSTESİ'!$B$4:$I$916,5,0)))</f>
        <v/>
      </c>
      <c r="N18" s="278" t="str">
        <f>IF(ISERROR(VLOOKUP(J18,'KAYIT LİSTESİ'!$B$4:$I$916,6,0)),"",(VLOOKUP(J18,'KAYIT LİSTESİ'!$B$4:$I$916,6,0)))</f>
        <v/>
      </c>
      <c r="O18" s="218"/>
      <c r="P18" s="80"/>
    </row>
    <row r="19" spans="1:16" s="19" customFormat="1" ht="18.75" customHeight="1" x14ac:dyDescent="0.2">
      <c r="A19" s="22">
        <v>12</v>
      </c>
      <c r="B19" s="79"/>
      <c r="C19" s="138"/>
      <c r="D19" s="205"/>
      <c r="E19" s="206"/>
      <c r="F19" s="218"/>
      <c r="G19" s="80"/>
      <c r="H19" s="23"/>
      <c r="I19" s="79">
        <v>4</v>
      </c>
      <c r="J19" s="277" t="s">
        <v>611</v>
      </c>
      <c r="K19" s="80" t="str">
        <f>IF(ISERROR(VLOOKUP(J19,'KAYIT LİSTESİ'!$B$4:$I$916,2,0)),"",(VLOOKUP(J19,'KAYIT LİSTESİ'!$B$4:$I$916,2,0)))</f>
        <v/>
      </c>
      <c r="L19" s="138" t="str">
        <f>IF(ISERROR(VLOOKUP(J19,'KAYIT LİSTESİ'!$B$4:$I$916,4,0)),"",(VLOOKUP(J19,'KAYIT LİSTESİ'!$B$4:$I$916,4,0)))</f>
        <v/>
      </c>
      <c r="M19" s="278" t="str">
        <f>IF(ISERROR(VLOOKUP(J19,'KAYIT LİSTESİ'!$B$4:$I$916,5,0)),"",(VLOOKUP(J19,'KAYIT LİSTESİ'!$B$4:$I$916,5,0)))</f>
        <v/>
      </c>
      <c r="N19" s="278" t="str">
        <f>IF(ISERROR(VLOOKUP(J19,'KAYIT LİSTESİ'!$B$4:$I$916,6,0)),"",(VLOOKUP(J19,'KAYIT LİSTESİ'!$B$4:$I$916,6,0)))</f>
        <v/>
      </c>
      <c r="O19" s="218"/>
      <c r="P19" s="80"/>
    </row>
    <row r="20" spans="1:16" s="19" customFormat="1" ht="18.75" customHeight="1" x14ac:dyDescent="0.2">
      <c r="A20" s="22">
        <v>13</v>
      </c>
      <c r="B20" s="79"/>
      <c r="C20" s="138"/>
      <c r="D20" s="205"/>
      <c r="E20" s="206"/>
      <c r="F20" s="218"/>
      <c r="G20" s="80"/>
      <c r="H20" s="23"/>
      <c r="I20" s="79">
        <v>5</v>
      </c>
      <c r="J20" s="277" t="s">
        <v>612</v>
      </c>
      <c r="K20" s="80" t="str">
        <f>IF(ISERROR(VLOOKUP(J20,'KAYIT LİSTESİ'!$B$4:$I$916,2,0)),"",(VLOOKUP(J20,'KAYIT LİSTESİ'!$B$4:$I$916,2,0)))</f>
        <v/>
      </c>
      <c r="L20" s="138" t="str">
        <f>IF(ISERROR(VLOOKUP(J20,'KAYIT LİSTESİ'!$B$4:$I$916,4,0)),"",(VLOOKUP(J20,'KAYIT LİSTESİ'!$B$4:$I$916,4,0)))</f>
        <v/>
      </c>
      <c r="M20" s="278" t="str">
        <f>IF(ISERROR(VLOOKUP(J20,'KAYIT LİSTESİ'!$B$4:$I$916,5,0)),"",(VLOOKUP(J20,'KAYIT LİSTESİ'!$B$4:$I$916,5,0)))</f>
        <v/>
      </c>
      <c r="N20" s="278" t="str">
        <f>IF(ISERROR(VLOOKUP(J20,'KAYIT LİSTESİ'!$B$4:$I$916,6,0)),"",(VLOOKUP(J20,'KAYIT LİSTESİ'!$B$4:$I$916,6,0)))</f>
        <v/>
      </c>
      <c r="O20" s="218"/>
      <c r="P20" s="80"/>
    </row>
    <row r="21" spans="1:16" s="19" customFormat="1" ht="18.75" customHeight="1" x14ac:dyDescent="0.2">
      <c r="A21" s="22">
        <v>14</v>
      </c>
      <c r="B21" s="79"/>
      <c r="C21" s="138"/>
      <c r="D21" s="205"/>
      <c r="E21" s="206"/>
      <c r="F21" s="218"/>
      <c r="G21" s="80"/>
      <c r="H21" s="23"/>
      <c r="I21" s="79">
        <v>6</v>
      </c>
      <c r="J21" s="277" t="s">
        <v>613</v>
      </c>
      <c r="K21" s="80" t="str">
        <f>IF(ISERROR(VLOOKUP(J21,'KAYIT LİSTESİ'!$B$4:$I$916,2,0)),"",(VLOOKUP(J21,'KAYIT LİSTESİ'!$B$4:$I$916,2,0)))</f>
        <v/>
      </c>
      <c r="L21" s="138" t="str">
        <f>IF(ISERROR(VLOOKUP(J21,'KAYIT LİSTESİ'!$B$4:$I$916,4,0)),"",(VLOOKUP(J21,'KAYIT LİSTESİ'!$B$4:$I$916,4,0)))</f>
        <v/>
      </c>
      <c r="M21" s="278" t="str">
        <f>IF(ISERROR(VLOOKUP(J21,'KAYIT LİSTESİ'!$B$4:$I$916,5,0)),"",(VLOOKUP(J21,'KAYIT LİSTESİ'!$B$4:$I$916,5,0)))</f>
        <v/>
      </c>
      <c r="N21" s="278" t="str">
        <f>IF(ISERROR(VLOOKUP(J21,'KAYIT LİSTESİ'!$B$4:$I$916,6,0)),"",(VLOOKUP(J21,'KAYIT LİSTESİ'!$B$4:$I$916,6,0)))</f>
        <v/>
      </c>
      <c r="O21" s="218"/>
      <c r="P21" s="80"/>
    </row>
    <row r="22" spans="1:16" s="19" customFormat="1" ht="18.75" customHeight="1" x14ac:dyDescent="0.2">
      <c r="A22" s="22">
        <v>15</v>
      </c>
      <c r="B22" s="79"/>
      <c r="C22" s="138"/>
      <c r="D22" s="205"/>
      <c r="E22" s="206"/>
      <c r="F22" s="218"/>
      <c r="G22" s="80"/>
      <c r="H22" s="23"/>
      <c r="I22" s="394" t="s">
        <v>18</v>
      </c>
      <c r="J22" s="395"/>
      <c r="K22" s="395"/>
      <c r="L22" s="395"/>
      <c r="M22" s="395"/>
      <c r="N22" s="395"/>
      <c r="O22" s="395"/>
      <c r="P22" s="396"/>
    </row>
    <row r="23" spans="1:16" s="19" customFormat="1" ht="26.25" customHeight="1" x14ac:dyDescent="0.2">
      <c r="A23" s="22">
        <v>16</v>
      </c>
      <c r="B23" s="79"/>
      <c r="C23" s="138"/>
      <c r="D23" s="205"/>
      <c r="E23" s="206"/>
      <c r="F23" s="218"/>
      <c r="G23" s="80"/>
      <c r="H23" s="23"/>
      <c r="I23" s="51" t="s">
        <v>12</v>
      </c>
      <c r="J23" s="51" t="s">
        <v>250</v>
      </c>
      <c r="K23" s="51" t="s">
        <v>249</v>
      </c>
      <c r="L23" s="140" t="s">
        <v>13</v>
      </c>
      <c r="M23" s="141" t="s">
        <v>14</v>
      </c>
      <c r="N23" s="141" t="s">
        <v>55</v>
      </c>
      <c r="O23" s="211" t="s">
        <v>15</v>
      </c>
      <c r="P23" s="51" t="s">
        <v>28</v>
      </c>
    </row>
    <row r="24" spans="1:16" s="19" customFormat="1" ht="18.75" customHeight="1" x14ac:dyDescent="0.2">
      <c r="A24" s="22">
        <v>17</v>
      </c>
      <c r="B24" s="79"/>
      <c r="C24" s="138"/>
      <c r="D24" s="205"/>
      <c r="E24" s="206"/>
      <c r="F24" s="218"/>
      <c r="G24" s="80"/>
      <c r="H24" s="23"/>
      <c r="I24" s="79">
        <v>1</v>
      </c>
      <c r="J24" s="277" t="s">
        <v>614</v>
      </c>
      <c r="K24" s="80" t="str">
        <f>IF(ISERROR(VLOOKUP(J24,'KAYIT LİSTESİ'!$B$4:$I$916,2,0)),"",(VLOOKUP(J24,'KAYIT LİSTESİ'!$B$4:$I$916,2,0)))</f>
        <v/>
      </c>
      <c r="L24" s="138" t="str">
        <f>IF(ISERROR(VLOOKUP(J24,'KAYIT LİSTESİ'!$B$4:$I$916,4,0)),"",(VLOOKUP(J24,'KAYIT LİSTESİ'!$B$4:$I$916,4,0)))</f>
        <v/>
      </c>
      <c r="M24" s="278" t="str">
        <f>IF(ISERROR(VLOOKUP(J24,'KAYIT LİSTESİ'!$B$4:$I$916,5,0)),"",(VLOOKUP(J24,'KAYIT LİSTESİ'!$B$4:$I$916,5,0)))</f>
        <v/>
      </c>
      <c r="N24" s="278" t="str">
        <f>IF(ISERROR(VLOOKUP(J24,'KAYIT LİSTESİ'!$B$4:$I$916,6,0)),"",(VLOOKUP(J24,'KAYIT LİSTESİ'!$B$4:$I$916,6,0)))</f>
        <v/>
      </c>
      <c r="O24" s="218"/>
      <c r="P24" s="80"/>
    </row>
    <row r="25" spans="1:16" s="19" customFormat="1" ht="18.75" customHeight="1" x14ac:dyDescent="0.2">
      <c r="A25" s="22">
        <v>18</v>
      </c>
      <c r="B25" s="79"/>
      <c r="C25" s="138"/>
      <c r="D25" s="205"/>
      <c r="E25" s="206"/>
      <c r="F25" s="218"/>
      <c r="G25" s="80"/>
      <c r="H25" s="23"/>
      <c r="I25" s="79">
        <v>2</v>
      </c>
      <c r="J25" s="277" t="s">
        <v>615</v>
      </c>
      <c r="K25" s="80" t="str">
        <f>IF(ISERROR(VLOOKUP(J25,'KAYIT LİSTESİ'!$B$4:$I$916,2,0)),"",(VLOOKUP(J25,'KAYIT LİSTESİ'!$B$4:$I$916,2,0)))</f>
        <v/>
      </c>
      <c r="L25" s="138" t="str">
        <f>IF(ISERROR(VLOOKUP(J25,'KAYIT LİSTESİ'!$B$4:$I$916,4,0)),"",(VLOOKUP(J25,'KAYIT LİSTESİ'!$B$4:$I$916,4,0)))</f>
        <v/>
      </c>
      <c r="M25" s="278" t="str">
        <f>IF(ISERROR(VLOOKUP(J25,'KAYIT LİSTESİ'!$B$4:$I$916,5,0)),"",(VLOOKUP(J25,'KAYIT LİSTESİ'!$B$4:$I$916,5,0)))</f>
        <v/>
      </c>
      <c r="N25" s="278" t="str">
        <f>IF(ISERROR(VLOOKUP(J25,'KAYIT LİSTESİ'!$B$4:$I$916,6,0)),"",(VLOOKUP(J25,'KAYIT LİSTESİ'!$B$4:$I$916,6,0)))</f>
        <v/>
      </c>
      <c r="O25" s="218"/>
      <c r="P25" s="80"/>
    </row>
    <row r="26" spans="1:16" s="19" customFormat="1" ht="18.75" customHeight="1" x14ac:dyDescent="0.2">
      <c r="A26" s="22">
        <v>19</v>
      </c>
      <c r="B26" s="79"/>
      <c r="C26" s="138"/>
      <c r="D26" s="205"/>
      <c r="E26" s="206"/>
      <c r="F26" s="218"/>
      <c r="G26" s="80"/>
      <c r="H26" s="23"/>
      <c r="I26" s="79">
        <v>3</v>
      </c>
      <c r="J26" s="277" t="s">
        <v>616</v>
      </c>
      <c r="K26" s="80" t="str">
        <f>IF(ISERROR(VLOOKUP(J26,'KAYIT LİSTESİ'!$B$4:$I$916,2,0)),"",(VLOOKUP(J26,'KAYIT LİSTESİ'!$B$4:$I$916,2,0)))</f>
        <v/>
      </c>
      <c r="L26" s="138" t="str">
        <f>IF(ISERROR(VLOOKUP(J26,'KAYIT LİSTESİ'!$B$4:$I$916,4,0)),"",(VLOOKUP(J26,'KAYIT LİSTESİ'!$B$4:$I$916,4,0)))</f>
        <v/>
      </c>
      <c r="M26" s="278" t="str">
        <f>IF(ISERROR(VLOOKUP(J26,'KAYIT LİSTESİ'!$B$4:$I$916,5,0)),"",(VLOOKUP(J26,'KAYIT LİSTESİ'!$B$4:$I$916,5,0)))</f>
        <v/>
      </c>
      <c r="N26" s="278" t="str">
        <f>IF(ISERROR(VLOOKUP(J26,'KAYIT LİSTESİ'!$B$4:$I$916,6,0)),"",(VLOOKUP(J26,'KAYIT LİSTESİ'!$B$4:$I$916,6,0)))</f>
        <v/>
      </c>
      <c r="O26" s="218"/>
      <c r="P26" s="80"/>
    </row>
    <row r="27" spans="1:16" s="19" customFormat="1" ht="18.75" customHeight="1" x14ac:dyDescent="0.2">
      <c r="A27" s="22">
        <v>20</v>
      </c>
      <c r="B27" s="79"/>
      <c r="C27" s="138"/>
      <c r="D27" s="205"/>
      <c r="E27" s="206"/>
      <c r="F27" s="218"/>
      <c r="G27" s="80"/>
      <c r="H27" s="23"/>
      <c r="I27" s="79">
        <v>4</v>
      </c>
      <c r="J27" s="277" t="s">
        <v>617</v>
      </c>
      <c r="K27" s="80" t="str">
        <f>IF(ISERROR(VLOOKUP(J27,'KAYIT LİSTESİ'!$B$4:$I$916,2,0)),"",(VLOOKUP(J27,'KAYIT LİSTESİ'!$B$4:$I$916,2,0)))</f>
        <v/>
      </c>
      <c r="L27" s="138" t="str">
        <f>IF(ISERROR(VLOOKUP(J27,'KAYIT LİSTESİ'!$B$4:$I$916,4,0)),"",(VLOOKUP(J27,'KAYIT LİSTESİ'!$B$4:$I$916,4,0)))</f>
        <v/>
      </c>
      <c r="M27" s="278" t="str">
        <f>IF(ISERROR(VLOOKUP(J27,'KAYIT LİSTESİ'!$B$4:$I$916,5,0)),"",(VLOOKUP(J27,'KAYIT LİSTESİ'!$B$4:$I$916,5,0)))</f>
        <v/>
      </c>
      <c r="N27" s="278" t="str">
        <f>IF(ISERROR(VLOOKUP(J27,'KAYIT LİSTESİ'!$B$4:$I$916,6,0)),"",(VLOOKUP(J27,'KAYIT LİSTESİ'!$B$4:$I$916,6,0)))</f>
        <v/>
      </c>
      <c r="O27" s="218"/>
      <c r="P27" s="80"/>
    </row>
    <row r="28" spans="1:16" s="19" customFormat="1" ht="18.75" customHeight="1" x14ac:dyDescent="0.2">
      <c r="A28" s="22">
        <v>21</v>
      </c>
      <c r="B28" s="79"/>
      <c r="C28" s="138"/>
      <c r="D28" s="205"/>
      <c r="E28" s="206"/>
      <c r="F28" s="218"/>
      <c r="G28" s="80"/>
      <c r="H28" s="23"/>
      <c r="I28" s="79">
        <v>5</v>
      </c>
      <c r="J28" s="277" t="s">
        <v>618</v>
      </c>
      <c r="K28" s="80" t="str">
        <f>IF(ISERROR(VLOOKUP(J28,'KAYIT LİSTESİ'!$B$4:$I$916,2,0)),"",(VLOOKUP(J28,'KAYIT LİSTESİ'!$B$4:$I$916,2,0)))</f>
        <v/>
      </c>
      <c r="L28" s="138" t="str">
        <f>IF(ISERROR(VLOOKUP(J28,'KAYIT LİSTESİ'!$B$4:$I$916,4,0)),"",(VLOOKUP(J28,'KAYIT LİSTESİ'!$B$4:$I$916,4,0)))</f>
        <v/>
      </c>
      <c r="M28" s="278" t="str">
        <f>IF(ISERROR(VLOOKUP(J28,'KAYIT LİSTESİ'!$B$4:$I$916,5,0)),"",(VLOOKUP(J28,'KAYIT LİSTESİ'!$B$4:$I$916,5,0)))</f>
        <v/>
      </c>
      <c r="N28" s="278" t="str">
        <f>IF(ISERROR(VLOOKUP(J28,'KAYIT LİSTESİ'!$B$4:$I$916,6,0)),"",(VLOOKUP(J28,'KAYIT LİSTESİ'!$B$4:$I$916,6,0)))</f>
        <v/>
      </c>
      <c r="O28" s="218"/>
      <c r="P28" s="80"/>
    </row>
    <row r="29" spans="1:16" s="19" customFormat="1" ht="18.75" customHeight="1" x14ac:dyDescent="0.2">
      <c r="A29" s="22">
        <v>22</v>
      </c>
      <c r="B29" s="79"/>
      <c r="C29" s="138"/>
      <c r="D29" s="205"/>
      <c r="E29" s="206"/>
      <c r="F29" s="218"/>
      <c r="G29" s="80"/>
      <c r="H29" s="23"/>
      <c r="I29" s="79">
        <v>6</v>
      </c>
      <c r="J29" s="277" t="s">
        <v>619</v>
      </c>
      <c r="K29" s="80" t="str">
        <f>IF(ISERROR(VLOOKUP(J29,'KAYIT LİSTESİ'!$B$4:$I$916,2,0)),"",(VLOOKUP(J29,'KAYIT LİSTESİ'!$B$4:$I$916,2,0)))</f>
        <v/>
      </c>
      <c r="L29" s="138" t="str">
        <f>IF(ISERROR(VLOOKUP(J29,'KAYIT LİSTESİ'!$B$4:$I$916,4,0)),"",(VLOOKUP(J29,'KAYIT LİSTESİ'!$B$4:$I$916,4,0)))</f>
        <v/>
      </c>
      <c r="M29" s="278" t="str">
        <f>IF(ISERROR(VLOOKUP(J29,'KAYIT LİSTESİ'!$B$4:$I$916,5,0)),"",(VLOOKUP(J29,'KAYIT LİSTESİ'!$B$4:$I$916,5,0)))</f>
        <v/>
      </c>
      <c r="N29" s="278" t="str">
        <f>IF(ISERROR(VLOOKUP(J29,'KAYIT LİSTESİ'!$B$4:$I$916,6,0)),"",(VLOOKUP(J29,'KAYIT LİSTESİ'!$B$4:$I$916,6,0)))</f>
        <v/>
      </c>
      <c r="O29" s="218"/>
      <c r="P29" s="80"/>
    </row>
    <row r="30" spans="1:16" s="19" customFormat="1" ht="18.75" customHeight="1" x14ac:dyDescent="0.2">
      <c r="A30" s="22">
        <v>23</v>
      </c>
      <c r="B30" s="79"/>
      <c r="C30" s="138"/>
      <c r="D30" s="205"/>
      <c r="E30" s="206"/>
      <c r="F30" s="218"/>
      <c r="G30" s="80"/>
      <c r="H30" s="23"/>
      <c r="I30" s="394" t="s">
        <v>52</v>
      </c>
      <c r="J30" s="395"/>
      <c r="K30" s="395"/>
      <c r="L30" s="395"/>
      <c r="M30" s="395"/>
      <c r="N30" s="395"/>
      <c r="O30" s="395"/>
      <c r="P30" s="396"/>
    </row>
    <row r="31" spans="1:16" s="19" customFormat="1" ht="24" customHeight="1" x14ac:dyDescent="0.2">
      <c r="A31" s="22">
        <v>24</v>
      </c>
      <c r="B31" s="79"/>
      <c r="C31" s="138"/>
      <c r="D31" s="205"/>
      <c r="E31" s="206"/>
      <c r="F31" s="218"/>
      <c r="G31" s="80"/>
      <c r="H31" s="23"/>
      <c r="I31" s="51" t="s">
        <v>12</v>
      </c>
      <c r="J31" s="51" t="s">
        <v>250</v>
      </c>
      <c r="K31" s="51" t="s">
        <v>249</v>
      </c>
      <c r="L31" s="140" t="s">
        <v>13</v>
      </c>
      <c r="M31" s="141" t="s">
        <v>14</v>
      </c>
      <c r="N31" s="141" t="s">
        <v>55</v>
      </c>
      <c r="O31" s="211" t="s">
        <v>15</v>
      </c>
      <c r="P31" s="51" t="s">
        <v>28</v>
      </c>
    </row>
    <row r="32" spans="1:16" s="19" customFormat="1" ht="18.75" customHeight="1" x14ac:dyDescent="0.2">
      <c r="A32" s="22">
        <v>25</v>
      </c>
      <c r="B32" s="79"/>
      <c r="C32" s="138"/>
      <c r="D32" s="205"/>
      <c r="E32" s="206"/>
      <c r="F32" s="218"/>
      <c r="G32" s="80"/>
      <c r="H32" s="23"/>
      <c r="I32" s="79">
        <v>1</v>
      </c>
      <c r="J32" s="277" t="s">
        <v>620</v>
      </c>
      <c r="K32" s="80" t="str">
        <f>IF(ISERROR(VLOOKUP(J32,'KAYIT LİSTESİ'!$B$4:$I$916,2,0)),"",(VLOOKUP(J32,'KAYIT LİSTESİ'!$B$4:$I$916,2,0)))</f>
        <v/>
      </c>
      <c r="L32" s="138" t="str">
        <f>IF(ISERROR(VLOOKUP(J32,'KAYIT LİSTESİ'!$B$4:$I$916,4,0)),"",(VLOOKUP(J32,'KAYIT LİSTESİ'!$B$4:$I$916,4,0)))</f>
        <v/>
      </c>
      <c r="M32" s="278" t="str">
        <f>IF(ISERROR(VLOOKUP(J32,'KAYIT LİSTESİ'!$B$4:$I$916,5,0)),"",(VLOOKUP(J32,'KAYIT LİSTESİ'!$B$4:$I$916,5,0)))</f>
        <v/>
      </c>
      <c r="N32" s="278" t="str">
        <f>IF(ISERROR(VLOOKUP(J32,'KAYIT LİSTESİ'!$B$4:$I$916,6,0)),"",(VLOOKUP(J32,'KAYIT LİSTESİ'!$B$4:$I$916,6,0)))</f>
        <v/>
      </c>
      <c r="O32" s="218"/>
      <c r="P32" s="80"/>
    </row>
    <row r="33" spans="1:16" s="19" customFormat="1" ht="18.75" customHeight="1" x14ac:dyDescent="0.2">
      <c r="A33" s="22">
        <v>26</v>
      </c>
      <c r="B33" s="79"/>
      <c r="C33" s="138"/>
      <c r="D33" s="205"/>
      <c r="E33" s="206"/>
      <c r="F33" s="218"/>
      <c r="G33" s="80"/>
      <c r="H33" s="23"/>
      <c r="I33" s="79">
        <v>2</v>
      </c>
      <c r="J33" s="277" t="s">
        <v>621</v>
      </c>
      <c r="K33" s="80" t="str">
        <f>IF(ISERROR(VLOOKUP(J33,'KAYIT LİSTESİ'!$B$4:$I$916,2,0)),"",(VLOOKUP(J33,'KAYIT LİSTESİ'!$B$4:$I$916,2,0)))</f>
        <v/>
      </c>
      <c r="L33" s="138" t="str">
        <f>IF(ISERROR(VLOOKUP(J33,'KAYIT LİSTESİ'!$B$4:$I$916,4,0)),"",(VLOOKUP(J33,'KAYIT LİSTESİ'!$B$4:$I$916,4,0)))</f>
        <v/>
      </c>
      <c r="M33" s="278" t="str">
        <f>IF(ISERROR(VLOOKUP(J33,'KAYIT LİSTESİ'!$B$4:$I$916,5,0)),"",(VLOOKUP(J33,'KAYIT LİSTESİ'!$B$4:$I$916,5,0)))</f>
        <v/>
      </c>
      <c r="N33" s="278" t="str">
        <f>IF(ISERROR(VLOOKUP(J33,'KAYIT LİSTESİ'!$B$4:$I$916,6,0)),"",(VLOOKUP(J33,'KAYIT LİSTESİ'!$B$4:$I$916,6,0)))</f>
        <v/>
      </c>
      <c r="O33" s="218"/>
      <c r="P33" s="80"/>
    </row>
    <row r="34" spans="1:16" s="19" customFormat="1" ht="18.75" customHeight="1" x14ac:dyDescent="0.2">
      <c r="A34" s="22">
        <v>27</v>
      </c>
      <c r="B34" s="79"/>
      <c r="C34" s="138"/>
      <c r="D34" s="205"/>
      <c r="E34" s="206"/>
      <c r="F34" s="218"/>
      <c r="G34" s="80"/>
      <c r="H34" s="23"/>
      <c r="I34" s="79">
        <v>3</v>
      </c>
      <c r="J34" s="277" t="s">
        <v>622</v>
      </c>
      <c r="K34" s="80" t="str">
        <f>IF(ISERROR(VLOOKUP(J34,'KAYIT LİSTESİ'!$B$4:$I$916,2,0)),"",(VLOOKUP(J34,'KAYIT LİSTESİ'!$B$4:$I$916,2,0)))</f>
        <v/>
      </c>
      <c r="L34" s="138" t="str">
        <f>IF(ISERROR(VLOOKUP(J34,'KAYIT LİSTESİ'!$B$4:$I$916,4,0)),"",(VLOOKUP(J34,'KAYIT LİSTESİ'!$B$4:$I$916,4,0)))</f>
        <v/>
      </c>
      <c r="M34" s="278" t="str">
        <f>IF(ISERROR(VLOOKUP(J34,'KAYIT LİSTESİ'!$B$4:$I$916,5,0)),"",(VLOOKUP(J34,'KAYIT LİSTESİ'!$B$4:$I$916,5,0)))</f>
        <v/>
      </c>
      <c r="N34" s="278" t="str">
        <f>IF(ISERROR(VLOOKUP(J34,'KAYIT LİSTESİ'!$B$4:$I$916,6,0)),"",(VLOOKUP(J34,'KAYIT LİSTESİ'!$B$4:$I$916,6,0)))</f>
        <v/>
      </c>
      <c r="O34" s="218"/>
      <c r="P34" s="80"/>
    </row>
    <row r="35" spans="1:16" s="19" customFormat="1" ht="18.75" customHeight="1" x14ac:dyDescent="0.2">
      <c r="A35" s="22">
        <v>28</v>
      </c>
      <c r="B35" s="79"/>
      <c r="C35" s="138"/>
      <c r="D35" s="205"/>
      <c r="E35" s="206"/>
      <c r="F35" s="218"/>
      <c r="G35" s="80"/>
      <c r="H35" s="23"/>
      <c r="I35" s="79">
        <v>4</v>
      </c>
      <c r="J35" s="277" t="s">
        <v>623</v>
      </c>
      <c r="K35" s="80" t="str">
        <f>IF(ISERROR(VLOOKUP(J35,'KAYIT LİSTESİ'!$B$4:$I$916,2,0)),"",(VLOOKUP(J35,'KAYIT LİSTESİ'!$B$4:$I$916,2,0)))</f>
        <v/>
      </c>
      <c r="L35" s="138" t="str">
        <f>IF(ISERROR(VLOOKUP(J35,'KAYIT LİSTESİ'!$B$4:$I$916,4,0)),"",(VLOOKUP(J35,'KAYIT LİSTESİ'!$B$4:$I$916,4,0)))</f>
        <v/>
      </c>
      <c r="M35" s="278" t="str">
        <f>IF(ISERROR(VLOOKUP(J35,'KAYIT LİSTESİ'!$B$4:$I$916,5,0)),"",(VLOOKUP(J35,'KAYIT LİSTESİ'!$B$4:$I$916,5,0)))</f>
        <v/>
      </c>
      <c r="N35" s="278" t="str">
        <f>IF(ISERROR(VLOOKUP(J35,'KAYIT LİSTESİ'!$B$4:$I$916,6,0)),"",(VLOOKUP(J35,'KAYIT LİSTESİ'!$B$4:$I$916,6,0)))</f>
        <v/>
      </c>
      <c r="O35" s="218"/>
      <c r="P35" s="80"/>
    </row>
    <row r="36" spans="1:16" s="19" customFormat="1" ht="18.75" customHeight="1" x14ac:dyDescent="0.2">
      <c r="A36" s="22">
        <v>29</v>
      </c>
      <c r="B36" s="79"/>
      <c r="C36" s="138"/>
      <c r="D36" s="205"/>
      <c r="E36" s="206"/>
      <c r="F36" s="218"/>
      <c r="G36" s="80"/>
      <c r="H36" s="23"/>
      <c r="I36" s="79">
        <v>5</v>
      </c>
      <c r="J36" s="277" t="s">
        <v>624</v>
      </c>
      <c r="K36" s="80" t="str">
        <f>IF(ISERROR(VLOOKUP(J36,'KAYIT LİSTESİ'!$B$4:$I$916,2,0)),"",(VLOOKUP(J36,'KAYIT LİSTESİ'!$B$4:$I$916,2,0)))</f>
        <v/>
      </c>
      <c r="L36" s="138" t="str">
        <f>IF(ISERROR(VLOOKUP(J36,'KAYIT LİSTESİ'!$B$4:$I$916,4,0)),"",(VLOOKUP(J36,'KAYIT LİSTESİ'!$B$4:$I$916,4,0)))</f>
        <v/>
      </c>
      <c r="M36" s="278" t="str">
        <f>IF(ISERROR(VLOOKUP(J36,'KAYIT LİSTESİ'!$B$4:$I$916,5,0)),"",(VLOOKUP(J36,'KAYIT LİSTESİ'!$B$4:$I$916,5,0)))</f>
        <v/>
      </c>
      <c r="N36" s="278" t="str">
        <f>IF(ISERROR(VLOOKUP(J36,'KAYIT LİSTESİ'!$B$4:$I$916,6,0)),"",(VLOOKUP(J36,'KAYIT LİSTESİ'!$B$4:$I$916,6,0)))</f>
        <v/>
      </c>
      <c r="O36" s="218"/>
      <c r="P36" s="80"/>
    </row>
    <row r="37" spans="1:16" s="19" customFormat="1" ht="18.75" customHeight="1" x14ac:dyDescent="0.2">
      <c r="A37" s="22">
        <v>30</v>
      </c>
      <c r="B37" s="79"/>
      <c r="C37" s="138"/>
      <c r="D37" s="205"/>
      <c r="E37" s="206"/>
      <c r="F37" s="218"/>
      <c r="G37" s="80"/>
      <c r="H37" s="23"/>
      <c r="I37" s="79">
        <v>6</v>
      </c>
      <c r="J37" s="277" t="s">
        <v>625</v>
      </c>
      <c r="K37" s="80" t="str">
        <f>IF(ISERROR(VLOOKUP(J37,'KAYIT LİSTESİ'!$B$4:$I$916,2,0)),"",(VLOOKUP(J37,'KAYIT LİSTESİ'!$B$4:$I$916,2,0)))</f>
        <v/>
      </c>
      <c r="L37" s="138" t="str">
        <f>IF(ISERROR(VLOOKUP(J37,'KAYIT LİSTESİ'!$B$4:$I$916,4,0)),"",(VLOOKUP(J37,'KAYIT LİSTESİ'!$B$4:$I$916,4,0)))</f>
        <v/>
      </c>
      <c r="M37" s="278" t="str">
        <f>IF(ISERROR(VLOOKUP(J37,'KAYIT LİSTESİ'!$B$4:$I$916,5,0)),"",(VLOOKUP(J37,'KAYIT LİSTESİ'!$B$4:$I$916,5,0)))</f>
        <v/>
      </c>
      <c r="N37" s="278" t="str">
        <f>IF(ISERROR(VLOOKUP(J37,'KAYIT LİSTESİ'!$B$4:$I$916,6,0)),"",(VLOOKUP(J37,'KAYIT LİSTESİ'!$B$4:$I$916,6,0)))</f>
        <v/>
      </c>
      <c r="O37" s="218"/>
      <c r="P37" s="80"/>
    </row>
    <row r="38" spans="1:16" s="19" customFormat="1" ht="18.75" customHeight="1" x14ac:dyDescent="0.2">
      <c r="A38" s="22">
        <v>31</v>
      </c>
      <c r="B38" s="79"/>
      <c r="C38" s="138"/>
      <c r="D38" s="205"/>
      <c r="E38" s="206"/>
      <c r="F38" s="218"/>
      <c r="G38" s="80"/>
      <c r="H38" s="23"/>
      <c r="I38" s="394" t="s">
        <v>53</v>
      </c>
      <c r="J38" s="395"/>
      <c r="K38" s="395"/>
      <c r="L38" s="395"/>
      <c r="M38" s="395"/>
      <c r="N38" s="395"/>
      <c r="O38" s="395"/>
      <c r="P38" s="396"/>
    </row>
    <row r="39" spans="1:16" s="19" customFormat="1" ht="24" customHeight="1" x14ac:dyDescent="0.2">
      <c r="A39" s="22">
        <v>32</v>
      </c>
      <c r="B39" s="79"/>
      <c r="C39" s="138"/>
      <c r="D39" s="205"/>
      <c r="E39" s="206"/>
      <c r="F39" s="218"/>
      <c r="G39" s="80"/>
      <c r="H39" s="23"/>
      <c r="I39" s="51" t="s">
        <v>12</v>
      </c>
      <c r="J39" s="51" t="s">
        <v>250</v>
      </c>
      <c r="K39" s="51" t="s">
        <v>249</v>
      </c>
      <c r="L39" s="140" t="s">
        <v>13</v>
      </c>
      <c r="M39" s="141" t="s">
        <v>14</v>
      </c>
      <c r="N39" s="141" t="s">
        <v>55</v>
      </c>
      <c r="O39" s="211" t="s">
        <v>15</v>
      </c>
      <c r="P39" s="51" t="s">
        <v>28</v>
      </c>
    </row>
    <row r="40" spans="1:16" s="19" customFormat="1" ht="18.75" customHeight="1" x14ac:dyDescent="0.2">
      <c r="A40" s="22">
        <v>33</v>
      </c>
      <c r="B40" s="79"/>
      <c r="C40" s="138"/>
      <c r="D40" s="205"/>
      <c r="E40" s="206"/>
      <c r="F40" s="218"/>
      <c r="G40" s="80"/>
      <c r="H40" s="23"/>
      <c r="I40" s="79">
        <v>1</v>
      </c>
      <c r="J40" s="277" t="s">
        <v>626</v>
      </c>
      <c r="K40" s="80" t="str">
        <f>IF(ISERROR(VLOOKUP(J40,'KAYIT LİSTESİ'!$B$4:$I$916,2,0)),"",(VLOOKUP(J40,'KAYIT LİSTESİ'!$B$4:$I$916,2,0)))</f>
        <v/>
      </c>
      <c r="L40" s="138" t="str">
        <f>IF(ISERROR(VLOOKUP(J40,'KAYIT LİSTESİ'!$B$4:$I$916,4,0)),"",(VLOOKUP(J40,'KAYIT LİSTESİ'!$B$4:$I$916,4,0)))</f>
        <v/>
      </c>
      <c r="M40" s="278" t="str">
        <f>IF(ISERROR(VLOOKUP(J40,'KAYIT LİSTESİ'!$B$4:$I$916,5,0)),"",(VLOOKUP(J40,'KAYIT LİSTESİ'!$B$4:$I$916,5,0)))</f>
        <v/>
      </c>
      <c r="N40" s="278" t="str">
        <f>IF(ISERROR(VLOOKUP(J40,'KAYIT LİSTESİ'!$B$4:$I$916,6,0)),"",(VLOOKUP(J40,'KAYIT LİSTESİ'!$B$4:$I$916,6,0)))</f>
        <v/>
      </c>
      <c r="O40" s="218"/>
      <c r="P40" s="80"/>
    </row>
    <row r="41" spans="1:16" s="19" customFormat="1" ht="18.75" customHeight="1" x14ac:dyDescent="0.2">
      <c r="A41" s="22">
        <v>34</v>
      </c>
      <c r="B41" s="79"/>
      <c r="C41" s="138"/>
      <c r="D41" s="205"/>
      <c r="E41" s="206"/>
      <c r="F41" s="218"/>
      <c r="G41" s="80"/>
      <c r="H41" s="23"/>
      <c r="I41" s="79">
        <v>2</v>
      </c>
      <c r="J41" s="277" t="s">
        <v>627</v>
      </c>
      <c r="K41" s="80" t="str">
        <f>IF(ISERROR(VLOOKUP(J41,'KAYIT LİSTESİ'!$B$4:$I$916,2,0)),"",(VLOOKUP(J41,'KAYIT LİSTESİ'!$B$4:$I$916,2,0)))</f>
        <v/>
      </c>
      <c r="L41" s="138" t="str">
        <f>IF(ISERROR(VLOOKUP(J41,'KAYIT LİSTESİ'!$B$4:$I$916,4,0)),"",(VLOOKUP(J41,'KAYIT LİSTESİ'!$B$4:$I$916,4,0)))</f>
        <v/>
      </c>
      <c r="M41" s="278" t="str">
        <f>IF(ISERROR(VLOOKUP(J41,'KAYIT LİSTESİ'!$B$4:$I$916,5,0)),"",(VLOOKUP(J41,'KAYIT LİSTESİ'!$B$4:$I$916,5,0)))</f>
        <v/>
      </c>
      <c r="N41" s="278" t="str">
        <f>IF(ISERROR(VLOOKUP(J41,'KAYIT LİSTESİ'!$B$4:$I$916,6,0)),"",(VLOOKUP(J41,'KAYIT LİSTESİ'!$B$4:$I$916,6,0)))</f>
        <v/>
      </c>
      <c r="O41" s="218"/>
      <c r="P41" s="80"/>
    </row>
    <row r="42" spans="1:16" s="19" customFormat="1" ht="18.75" customHeight="1" x14ac:dyDescent="0.2">
      <c r="A42" s="22">
        <v>35</v>
      </c>
      <c r="B42" s="79"/>
      <c r="C42" s="138"/>
      <c r="D42" s="205"/>
      <c r="E42" s="206"/>
      <c r="F42" s="218"/>
      <c r="G42" s="80"/>
      <c r="H42" s="23"/>
      <c r="I42" s="79">
        <v>3</v>
      </c>
      <c r="J42" s="277" t="s">
        <v>628</v>
      </c>
      <c r="K42" s="80" t="str">
        <f>IF(ISERROR(VLOOKUP(J42,'KAYIT LİSTESİ'!$B$4:$I$916,2,0)),"",(VLOOKUP(J42,'KAYIT LİSTESİ'!$B$4:$I$916,2,0)))</f>
        <v/>
      </c>
      <c r="L42" s="138" t="str">
        <f>IF(ISERROR(VLOOKUP(J42,'KAYIT LİSTESİ'!$B$4:$I$916,4,0)),"",(VLOOKUP(J42,'KAYIT LİSTESİ'!$B$4:$I$916,4,0)))</f>
        <v/>
      </c>
      <c r="M42" s="278" t="str">
        <f>IF(ISERROR(VLOOKUP(J42,'KAYIT LİSTESİ'!$B$4:$I$916,5,0)),"",(VLOOKUP(J42,'KAYIT LİSTESİ'!$B$4:$I$916,5,0)))</f>
        <v/>
      </c>
      <c r="N42" s="278" t="str">
        <f>IF(ISERROR(VLOOKUP(J42,'KAYIT LİSTESİ'!$B$4:$I$916,6,0)),"",(VLOOKUP(J42,'KAYIT LİSTESİ'!$B$4:$I$916,6,0)))</f>
        <v/>
      </c>
      <c r="O42" s="218"/>
      <c r="P42" s="80"/>
    </row>
    <row r="43" spans="1:16" s="19" customFormat="1" ht="18.75" customHeight="1" x14ac:dyDescent="0.2">
      <c r="A43" s="22">
        <v>36</v>
      </c>
      <c r="B43" s="79"/>
      <c r="C43" s="138"/>
      <c r="D43" s="205"/>
      <c r="E43" s="206"/>
      <c r="F43" s="218"/>
      <c r="G43" s="80"/>
      <c r="H43" s="23"/>
      <c r="I43" s="79">
        <v>4</v>
      </c>
      <c r="J43" s="277" t="s">
        <v>629</v>
      </c>
      <c r="K43" s="80" t="str">
        <f>IF(ISERROR(VLOOKUP(J43,'KAYIT LİSTESİ'!$B$4:$I$916,2,0)),"",(VLOOKUP(J43,'KAYIT LİSTESİ'!$B$4:$I$916,2,0)))</f>
        <v/>
      </c>
      <c r="L43" s="138" t="str">
        <f>IF(ISERROR(VLOOKUP(J43,'KAYIT LİSTESİ'!$B$4:$I$916,4,0)),"",(VLOOKUP(J43,'KAYIT LİSTESİ'!$B$4:$I$916,4,0)))</f>
        <v/>
      </c>
      <c r="M43" s="278" t="str">
        <f>IF(ISERROR(VLOOKUP(J43,'KAYIT LİSTESİ'!$B$4:$I$916,5,0)),"",(VLOOKUP(J43,'KAYIT LİSTESİ'!$B$4:$I$916,5,0)))</f>
        <v/>
      </c>
      <c r="N43" s="278" t="str">
        <f>IF(ISERROR(VLOOKUP(J43,'KAYIT LİSTESİ'!$B$4:$I$916,6,0)),"",(VLOOKUP(J43,'KAYIT LİSTESİ'!$B$4:$I$916,6,0)))</f>
        <v/>
      </c>
      <c r="O43" s="218"/>
      <c r="P43" s="80"/>
    </row>
    <row r="44" spans="1:16" s="19" customFormat="1" ht="18.75" customHeight="1" x14ac:dyDescent="0.2">
      <c r="A44" s="22">
        <v>37</v>
      </c>
      <c r="B44" s="79"/>
      <c r="C44" s="138"/>
      <c r="D44" s="205"/>
      <c r="E44" s="206"/>
      <c r="F44" s="218"/>
      <c r="G44" s="80"/>
      <c r="H44" s="23"/>
      <c r="I44" s="79">
        <v>5</v>
      </c>
      <c r="J44" s="277" t="s">
        <v>630</v>
      </c>
      <c r="K44" s="80" t="str">
        <f>IF(ISERROR(VLOOKUP(J44,'KAYIT LİSTESİ'!$B$4:$I$916,2,0)),"",(VLOOKUP(J44,'KAYIT LİSTESİ'!$B$4:$I$916,2,0)))</f>
        <v/>
      </c>
      <c r="L44" s="138" t="str">
        <f>IF(ISERROR(VLOOKUP(J44,'KAYIT LİSTESİ'!$B$4:$I$916,4,0)),"",(VLOOKUP(J44,'KAYIT LİSTESİ'!$B$4:$I$916,4,0)))</f>
        <v/>
      </c>
      <c r="M44" s="278" t="str">
        <f>IF(ISERROR(VLOOKUP(J44,'KAYIT LİSTESİ'!$B$4:$I$916,5,0)),"",(VLOOKUP(J44,'KAYIT LİSTESİ'!$B$4:$I$916,5,0)))</f>
        <v/>
      </c>
      <c r="N44" s="278" t="str">
        <f>IF(ISERROR(VLOOKUP(J44,'KAYIT LİSTESİ'!$B$4:$I$916,6,0)),"",(VLOOKUP(J44,'KAYIT LİSTESİ'!$B$4:$I$916,6,0)))</f>
        <v/>
      </c>
      <c r="O44" s="218"/>
      <c r="P44" s="80"/>
    </row>
    <row r="45" spans="1:16" s="19" customFormat="1" ht="18.75" customHeight="1" x14ac:dyDescent="0.2">
      <c r="A45" s="22">
        <v>38</v>
      </c>
      <c r="B45" s="79"/>
      <c r="C45" s="138"/>
      <c r="D45" s="205"/>
      <c r="E45" s="206"/>
      <c r="F45" s="218"/>
      <c r="G45" s="80"/>
      <c r="H45" s="23"/>
      <c r="I45" s="79">
        <v>6</v>
      </c>
      <c r="J45" s="277" t="s">
        <v>631</v>
      </c>
      <c r="K45" s="80" t="str">
        <f>IF(ISERROR(VLOOKUP(J45,'KAYIT LİSTESİ'!$B$4:$I$916,2,0)),"",(VLOOKUP(J45,'KAYIT LİSTESİ'!$B$4:$I$916,2,0)))</f>
        <v/>
      </c>
      <c r="L45" s="138" t="str">
        <f>IF(ISERROR(VLOOKUP(J45,'KAYIT LİSTESİ'!$B$4:$I$916,4,0)),"",(VLOOKUP(J45,'KAYIT LİSTESİ'!$B$4:$I$916,4,0)))</f>
        <v/>
      </c>
      <c r="M45" s="278" t="str">
        <f>IF(ISERROR(VLOOKUP(J45,'KAYIT LİSTESİ'!$B$4:$I$916,5,0)),"",(VLOOKUP(J45,'KAYIT LİSTESİ'!$B$4:$I$916,5,0)))</f>
        <v/>
      </c>
      <c r="N45" s="278" t="str">
        <f>IF(ISERROR(VLOOKUP(J45,'KAYIT LİSTESİ'!$B$4:$I$916,6,0)),"",(VLOOKUP(J45,'KAYIT LİSTESİ'!$B$4:$I$916,6,0)))</f>
        <v/>
      </c>
      <c r="O45" s="218"/>
      <c r="P45" s="80"/>
    </row>
    <row r="46" spans="1:16" s="19" customFormat="1" ht="18.75" customHeight="1" x14ac:dyDescent="0.2">
      <c r="A46" s="22">
        <v>39</v>
      </c>
      <c r="B46" s="79"/>
      <c r="C46" s="138"/>
      <c r="D46" s="205"/>
      <c r="E46" s="206"/>
      <c r="F46" s="218"/>
      <c r="G46" s="80"/>
      <c r="H46" s="23"/>
      <c r="I46" s="394" t="s">
        <v>54</v>
      </c>
      <c r="J46" s="395"/>
      <c r="K46" s="395"/>
      <c r="L46" s="395"/>
      <c r="M46" s="395"/>
      <c r="N46" s="395"/>
      <c r="O46" s="395"/>
      <c r="P46" s="396"/>
    </row>
    <row r="47" spans="1:16" s="19" customFormat="1" ht="24.75" customHeight="1" x14ac:dyDescent="0.2">
      <c r="A47" s="22">
        <v>40</v>
      </c>
      <c r="B47" s="79"/>
      <c r="C47" s="138"/>
      <c r="D47" s="205"/>
      <c r="E47" s="206"/>
      <c r="F47" s="218"/>
      <c r="G47" s="80"/>
      <c r="H47" s="23"/>
      <c r="I47" s="51" t="s">
        <v>12</v>
      </c>
      <c r="J47" s="51" t="s">
        <v>250</v>
      </c>
      <c r="K47" s="51" t="s">
        <v>249</v>
      </c>
      <c r="L47" s="140" t="s">
        <v>13</v>
      </c>
      <c r="M47" s="141" t="s">
        <v>14</v>
      </c>
      <c r="N47" s="141" t="s">
        <v>55</v>
      </c>
      <c r="O47" s="211" t="s">
        <v>15</v>
      </c>
      <c r="P47" s="51" t="s">
        <v>28</v>
      </c>
    </row>
    <row r="48" spans="1:16" s="19" customFormat="1" ht="18.75" customHeight="1" x14ac:dyDescent="0.2">
      <c r="A48" s="22">
        <v>41</v>
      </c>
      <c r="B48" s="79"/>
      <c r="C48" s="138"/>
      <c r="D48" s="205"/>
      <c r="E48" s="206"/>
      <c r="F48" s="218"/>
      <c r="G48" s="80"/>
      <c r="H48" s="23"/>
      <c r="I48" s="79">
        <v>1</v>
      </c>
      <c r="J48" s="277" t="s">
        <v>632</v>
      </c>
      <c r="K48" s="80" t="str">
        <f>IF(ISERROR(VLOOKUP(J48,'KAYIT LİSTESİ'!$B$4:$I$916,2,0)),"",(VLOOKUP(J48,'KAYIT LİSTESİ'!$B$4:$I$916,2,0)))</f>
        <v/>
      </c>
      <c r="L48" s="138" t="str">
        <f>IF(ISERROR(VLOOKUP(J48,'KAYIT LİSTESİ'!$B$4:$I$916,4,0)),"",(VLOOKUP(J48,'KAYIT LİSTESİ'!$B$4:$I$916,4,0)))</f>
        <v/>
      </c>
      <c r="M48" s="278" t="str">
        <f>IF(ISERROR(VLOOKUP(J48,'KAYIT LİSTESİ'!$B$4:$I$916,5,0)),"",(VLOOKUP(J48,'KAYIT LİSTESİ'!$B$4:$I$916,5,0)))</f>
        <v/>
      </c>
      <c r="N48" s="278" t="str">
        <f>IF(ISERROR(VLOOKUP(J48,'KAYIT LİSTESİ'!$B$4:$I$916,6,0)),"",(VLOOKUP(J48,'KAYIT LİSTESİ'!$B$4:$I$916,6,0)))</f>
        <v/>
      </c>
      <c r="O48" s="218"/>
      <c r="P48" s="80"/>
    </row>
    <row r="49" spans="1:16" s="19" customFormat="1" ht="18.75" customHeight="1" x14ac:dyDescent="0.2">
      <c r="A49" s="22">
        <v>42</v>
      </c>
      <c r="B49" s="79"/>
      <c r="C49" s="138"/>
      <c r="D49" s="205"/>
      <c r="E49" s="206"/>
      <c r="F49" s="218"/>
      <c r="G49" s="80"/>
      <c r="H49" s="23"/>
      <c r="I49" s="79">
        <v>2</v>
      </c>
      <c r="J49" s="277" t="s">
        <v>633</v>
      </c>
      <c r="K49" s="80" t="str">
        <f>IF(ISERROR(VLOOKUP(J49,'KAYIT LİSTESİ'!$B$4:$I$916,2,0)),"",(VLOOKUP(J49,'KAYIT LİSTESİ'!$B$4:$I$916,2,0)))</f>
        <v/>
      </c>
      <c r="L49" s="138" t="str">
        <f>IF(ISERROR(VLOOKUP(J49,'KAYIT LİSTESİ'!$B$4:$I$916,4,0)),"",(VLOOKUP(J49,'KAYIT LİSTESİ'!$B$4:$I$916,4,0)))</f>
        <v/>
      </c>
      <c r="M49" s="278" t="str">
        <f>IF(ISERROR(VLOOKUP(J49,'KAYIT LİSTESİ'!$B$4:$I$916,5,0)),"",(VLOOKUP(J49,'KAYIT LİSTESİ'!$B$4:$I$916,5,0)))</f>
        <v/>
      </c>
      <c r="N49" s="278" t="str">
        <f>IF(ISERROR(VLOOKUP(J49,'KAYIT LİSTESİ'!$B$4:$I$916,6,0)),"",(VLOOKUP(J49,'KAYIT LİSTESİ'!$B$4:$I$916,6,0)))</f>
        <v/>
      </c>
      <c r="O49" s="218"/>
      <c r="P49" s="80"/>
    </row>
    <row r="50" spans="1:16" s="19" customFormat="1" ht="18.75" customHeight="1" x14ac:dyDescent="0.2">
      <c r="A50" s="22">
        <v>43</v>
      </c>
      <c r="B50" s="79"/>
      <c r="C50" s="138"/>
      <c r="D50" s="205"/>
      <c r="E50" s="206"/>
      <c r="F50" s="218"/>
      <c r="G50" s="80"/>
      <c r="H50" s="23"/>
      <c r="I50" s="79">
        <v>3</v>
      </c>
      <c r="J50" s="277" t="s">
        <v>634</v>
      </c>
      <c r="K50" s="80" t="str">
        <f>IF(ISERROR(VLOOKUP(J50,'KAYIT LİSTESİ'!$B$4:$I$916,2,0)),"",(VLOOKUP(J50,'KAYIT LİSTESİ'!$B$4:$I$916,2,0)))</f>
        <v/>
      </c>
      <c r="L50" s="138" t="str">
        <f>IF(ISERROR(VLOOKUP(J50,'KAYIT LİSTESİ'!$B$4:$I$916,4,0)),"",(VLOOKUP(J50,'KAYIT LİSTESİ'!$B$4:$I$916,4,0)))</f>
        <v/>
      </c>
      <c r="M50" s="278" t="str">
        <f>IF(ISERROR(VLOOKUP(J50,'KAYIT LİSTESİ'!$B$4:$I$916,5,0)),"",(VLOOKUP(J50,'KAYIT LİSTESİ'!$B$4:$I$916,5,0)))</f>
        <v/>
      </c>
      <c r="N50" s="278" t="str">
        <f>IF(ISERROR(VLOOKUP(J50,'KAYIT LİSTESİ'!$B$4:$I$916,6,0)),"",(VLOOKUP(J50,'KAYIT LİSTESİ'!$B$4:$I$916,6,0)))</f>
        <v/>
      </c>
      <c r="O50" s="218"/>
      <c r="P50" s="80"/>
    </row>
    <row r="51" spans="1:16" s="19" customFormat="1" ht="18.75" customHeight="1" x14ac:dyDescent="0.2">
      <c r="A51" s="22">
        <v>44</v>
      </c>
      <c r="B51" s="79"/>
      <c r="C51" s="138"/>
      <c r="D51" s="205"/>
      <c r="E51" s="206"/>
      <c r="F51" s="218"/>
      <c r="G51" s="80"/>
      <c r="H51" s="23"/>
      <c r="I51" s="79">
        <v>4</v>
      </c>
      <c r="J51" s="277" t="s">
        <v>635</v>
      </c>
      <c r="K51" s="80" t="str">
        <f>IF(ISERROR(VLOOKUP(J51,'KAYIT LİSTESİ'!$B$4:$I$916,2,0)),"",(VLOOKUP(J51,'KAYIT LİSTESİ'!$B$4:$I$916,2,0)))</f>
        <v/>
      </c>
      <c r="L51" s="138" t="str">
        <f>IF(ISERROR(VLOOKUP(J51,'KAYIT LİSTESİ'!$B$4:$I$916,4,0)),"",(VLOOKUP(J51,'KAYIT LİSTESİ'!$B$4:$I$916,4,0)))</f>
        <v/>
      </c>
      <c r="M51" s="278" t="str">
        <f>IF(ISERROR(VLOOKUP(J51,'KAYIT LİSTESİ'!$B$4:$I$916,5,0)),"",(VLOOKUP(J51,'KAYIT LİSTESİ'!$B$4:$I$916,5,0)))</f>
        <v/>
      </c>
      <c r="N51" s="278" t="str">
        <f>IF(ISERROR(VLOOKUP(J51,'KAYIT LİSTESİ'!$B$4:$I$916,6,0)),"",(VLOOKUP(J51,'KAYIT LİSTESİ'!$B$4:$I$916,6,0)))</f>
        <v/>
      </c>
      <c r="O51" s="218"/>
      <c r="P51" s="80"/>
    </row>
    <row r="52" spans="1:16" s="19" customFormat="1" ht="18.75" customHeight="1" x14ac:dyDescent="0.2">
      <c r="A52" s="22">
        <v>45</v>
      </c>
      <c r="B52" s="79"/>
      <c r="C52" s="138"/>
      <c r="D52" s="205"/>
      <c r="E52" s="206"/>
      <c r="F52" s="218"/>
      <c r="G52" s="80"/>
      <c r="H52" s="23"/>
      <c r="I52" s="79">
        <v>5</v>
      </c>
      <c r="J52" s="277" t="s">
        <v>636</v>
      </c>
      <c r="K52" s="80" t="str">
        <f>IF(ISERROR(VLOOKUP(J52,'KAYIT LİSTESİ'!$B$4:$I$916,2,0)),"",(VLOOKUP(J52,'KAYIT LİSTESİ'!$B$4:$I$916,2,0)))</f>
        <v/>
      </c>
      <c r="L52" s="138" t="str">
        <f>IF(ISERROR(VLOOKUP(J52,'KAYIT LİSTESİ'!$B$4:$I$916,4,0)),"",(VLOOKUP(J52,'KAYIT LİSTESİ'!$B$4:$I$916,4,0)))</f>
        <v/>
      </c>
      <c r="M52" s="278" t="str">
        <f>IF(ISERROR(VLOOKUP(J52,'KAYIT LİSTESİ'!$B$4:$I$916,5,0)),"",(VLOOKUP(J52,'KAYIT LİSTESİ'!$B$4:$I$916,5,0)))</f>
        <v/>
      </c>
      <c r="N52" s="278" t="str">
        <f>IF(ISERROR(VLOOKUP(J52,'KAYIT LİSTESİ'!$B$4:$I$916,6,0)),"",(VLOOKUP(J52,'KAYIT LİSTESİ'!$B$4:$I$916,6,0)))</f>
        <v/>
      </c>
      <c r="O52" s="218"/>
      <c r="P52" s="80"/>
    </row>
    <row r="53" spans="1:16" s="19" customFormat="1" ht="18.75" customHeight="1" x14ac:dyDescent="0.2">
      <c r="A53" s="22">
        <v>46</v>
      </c>
      <c r="B53" s="79"/>
      <c r="C53" s="138"/>
      <c r="D53" s="205"/>
      <c r="E53" s="206"/>
      <c r="F53" s="218"/>
      <c r="G53" s="80"/>
      <c r="H53" s="23"/>
      <c r="I53" s="79">
        <v>6</v>
      </c>
      <c r="J53" s="277" t="s">
        <v>637</v>
      </c>
      <c r="K53" s="80" t="str">
        <f>IF(ISERROR(VLOOKUP(J53,'KAYIT LİSTESİ'!$B$4:$I$916,2,0)),"",(VLOOKUP(J53,'KAYIT LİSTESİ'!$B$4:$I$916,2,0)))</f>
        <v/>
      </c>
      <c r="L53" s="138" t="str">
        <f>IF(ISERROR(VLOOKUP(J53,'KAYIT LİSTESİ'!$B$4:$I$916,4,0)),"",(VLOOKUP(J53,'KAYIT LİSTESİ'!$B$4:$I$916,4,0)))</f>
        <v/>
      </c>
      <c r="M53" s="278" t="str">
        <f>IF(ISERROR(VLOOKUP(J53,'KAYIT LİSTESİ'!$B$4:$I$916,5,0)),"",(VLOOKUP(J53,'KAYIT LİSTESİ'!$B$4:$I$916,5,0)))</f>
        <v/>
      </c>
      <c r="N53" s="278" t="str">
        <f>IF(ISERROR(VLOOKUP(J53,'KAYIT LİSTESİ'!$B$4:$I$916,6,0)),"",(VLOOKUP(J53,'KAYIT LİSTESİ'!$B$4:$I$916,6,0)))</f>
        <v/>
      </c>
      <c r="O53" s="218"/>
      <c r="P53" s="80"/>
    </row>
    <row r="54" spans="1:16" s="19" customFormat="1" ht="18.75" customHeight="1" x14ac:dyDescent="0.2">
      <c r="A54" s="22">
        <v>47</v>
      </c>
      <c r="B54" s="79"/>
      <c r="C54" s="138"/>
      <c r="D54" s="205"/>
      <c r="E54" s="206"/>
      <c r="F54" s="218"/>
      <c r="G54" s="80"/>
      <c r="H54" s="23"/>
      <c r="I54" s="394" t="s">
        <v>56</v>
      </c>
      <c r="J54" s="395"/>
      <c r="K54" s="395"/>
      <c r="L54" s="395"/>
      <c r="M54" s="395"/>
      <c r="N54" s="395"/>
      <c r="O54" s="395"/>
      <c r="P54" s="396"/>
    </row>
    <row r="55" spans="1:16" s="19" customFormat="1" ht="24" customHeight="1" x14ac:dyDescent="0.2">
      <c r="A55" s="22">
        <v>48</v>
      </c>
      <c r="B55" s="79"/>
      <c r="C55" s="138"/>
      <c r="D55" s="205"/>
      <c r="E55" s="206"/>
      <c r="F55" s="218"/>
      <c r="G55" s="80"/>
      <c r="H55" s="23"/>
      <c r="I55" s="51" t="s">
        <v>12</v>
      </c>
      <c r="J55" s="51" t="s">
        <v>250</v>
      </c>
      <c r="K55" s="51" t="s">
        <v>249</v>
      </c>
      <c r="L55" s="140" t="s">
        <v>13</v>
      </c>
      <c r="M55" s="141" t="s">
        <v>14</v>
      </c>
      <c r="N55" s="141" t="s">
        <v>55</v>
      </c>
      <c r="O55" s="211" t="s">
        <v>15</v>
      </c>
      <c r="P55" s="51" t="s">
        <v>28</v>
      </c>
    </row>
    <row r="56" spans="1:16" s="19" customFormat="1" ht="18.75" customHeight="1" x14ac:dyDescent="0.2">
      <c r="A56" s="22">
        <v>49</v>
      </c>
      <c r="B56" s="79"/>
      <c r="C56" s="138"/>
      <c r="D56" s="205"/>
      <c r="E56" s="206"/>
      <c r="F56" s="218"/>
      <c r="G56" s="80"/>
      <c r="H56" s="23"/>
      <c r="I56" s="79">
        <v>1</v>
      </c>
      <c r="J56" s="277" t="s">
        <v>638</v>
      </c>
      <c r="K56" s="80" t="str">
        <f>IF(ISERROR(VLOOKUP(J56,'KAYIT LİSTESİ'!$B$4:$I$916,2,0)),"",(VLOOKUP(J56,'KAYIT LİSTESİ'!$B$4:$I$916,2,0)))</f>
        <v/>
      </c>
      <c r="L56" s="138" t="str">
        <f>IF(ISERROR(VLOOKUP(J56,'KAYIT LİSTESİ'!$B$4:$I$916,4,0)),"",(VLOOKUP(J56,'KAYIT LİSTESİ'!$B$4:$I$916,4,0)))</f>
        <v/>
      </c>
      <c r="M56" s="278" t="str">
        <f>IF(ISERROR(VLOOKUP(J56,'KAYIT LİSTESİ'!$B$4:$I$916,5,0)),"",(VLOOKUP(J56,'KAYIT LİSTESİ'!$B$4:$I$916,5,0)))</f>
        <v/>
      </c>
      <c r="N56" s="278" t="str">
        <f>IF(ISERROR(VLOOKUP(J56,'KAYIT LİSTESİ'!$B$4:$I$916,6,0)),"",(VLOOKUP(J56,'KAYIT LİSTESİ'!$B$4:$I$916,6,0)))</f>
        <v/>
      </c>
      <c r="O56" s="218"/>
      <c r="P56" s="80"/>
    </row>
    <row r="57" spans="1:16" s="19" customFormat="1" ht="18.75" customHeight="1" x14ac:dyDescent="0.2">
      <c r="A57" s="22">
        <v>50</v>
      </c>
      <c r="B57" s="79"/>
      <c r="C57" s="138"/>
      <c r="D57" s="205"/>
      <c r="E57" s="206"/>
      <c r="F57" s="218"/>
      <c r="G57" s="80"/>
      <c r="H57" s="23"/>
      <c r="I57" s="79">
        <v>2</v>
      </c>
      <c r="J57" s="277" t="s">
        <v>639</v>
      </c>
      <c r="K57" s="80" t="str">
        <f>IF(ISERROR(VLOOKUP(J57,'KAYIT LİSTESİ'!$B$4:$I$916,2,0)),"",(VLOOKUP(J57,'KAYIT LİSTESİ'!$B$4:$I$916,2,0)))</f>
        <v/>
      </c>
      <c r="L57" s="138" t="str">
        <f>IF(ISERROR(VLOOKUP(J57,'KAYIT LİSTESİ'!$B$4:$I$916,4,0)),"",(VLOOKUP(J57,'KAYIT LİSTESİ'!$B$4:$I$916,4,0)))</f>
        <v/>
      </c>
      <c r="M57" s="278" t="str">
        <f>IF(ISERROR(VLOOKUP(J57,'KAYIT LİSTESİ'!$B$4:$I$916,5,0)),"",(VLOOKUP(J57,'KAYIT LİSTESİ'!$B$4:$I$916,5,0)))</f>
        <v/>
      </c>
      <c r="N57" s="278" t="str">
        <f>IF(ISERROR(VLOOKUP(J57,'KAYIT LİSTESİ'!$B$4:$I$916,6,0)),"",(VLOOKUP(J57,'KAYIT LİSTESİ'!$B$4:$I$916,6,0)))</f>
        <v/>
      </c>
      <c r="O57" s="218"/>
      <c r="P57" s="80"/>
    </row>
    <row r="58" spans="1:16" s="19" customFormat="1" ht="18.75" customHeight="1" x14ac:dyDescent="0.2">
      <c r="A58" s="22">
        <v>51</v>
      </c>
      <c r="B58" s="79"/>
      <c r="C58" s="138"/>
      <c r="D58" s="205"/>
      <c r="E58" s="206"/>
      <c r="F58" s="218"/>
      <c r="G58" s="80"/>
      <c r="H58" s="23"/>
      <c r="I58" s="79">
        <v>3</v>
      </c>
      <c r="J58" s="277" t="s">
        <v>640</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18"/>
      <c r="P58" s="80"/>
    </row>
    <row r="59" spans="1:16" s="19" customFormat="1" ht="18.75" customHeight="1" x14ac:dyDescent="0.2">
      <c r="A59" s="22">
        <v>52</v>
      </c>
      <c r="B59" s="79"/>
      <c r="C59" s="138"/>
      <c r="D59" s="205"/>
      <c r="E59" s="206"/>
      <c r="F59" s="218"/>
      <c r="G59" s="80"/>
      <c r="H59" s="23"/>
      <c r="I59" s="79">
        <v>4</v>
      </c>
      <c r="J59" s="277" t="s">
        <v>641</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18"/>
      <c r="P59" s="80"/>
    </row>
    <row r="60" spans="1:16" s="19" customFormat="1" ht="18.75" customHeight="1" x14ac:dyDescent="0.2">
      <c r="A60" s="22">
        <v>53</v>
      </c>
      <c r="B60" s="79"/>
      <c r="C60" s="138"/>
      <c r="D60" s="205"/>
      <c r="E60" s="206"/>
      <c r="F60" s="218"/>
      <c r="G60" s="80"/>
      <c r="H60" s="23"/>
      <c r="I60" s="79">
        <v>5</v>
      </c>
      <c r="J60" s="277" t="s">
        <v>642</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18"/>
      <c r="P60" s="80"/>
    </row>
    <row r="61" spans="1:16" s="19" customFormat="1" ht="18.75" customHeight="1" x14ac:dyDescent="0.2">
      <c r="A61" s="22">
        <v>54</v>
      </c>
      <c r="B61" s="79"/>
      <c r="C61" s="138"/>
      <c r="D61" s="205"/>
      <c r="E61" s="206"/>
      <c r="F61" s="218"/>
      <c r="G61" s="80"/>
      <c r="H61" s="23"/>
      <c r="I61" s="79">
        <v>6</v>
      </c>
      <c r="J61" s="277" t="s">
        <v>643</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18"/>
      <c r="P61" s="80"/>
    </row>
    <row r="62" spans="1:16" s="19" customFormat="1" ht="18.75" customHeight="1" x14ac:dyDescent="0.2">
      <c r="A62" s="22">
        <v>55</v>
      </c>
      <c r="B62" s="79"/>
      <c r="C62" s="138"/>
      <c r="D62" s="205"/>
      <c r="E62" s="206"/>
      <c r="F62" s="218"/>
      <c r="G62" s="80"/>
      <c r="H62" s="23"/>
      <c r="I62" s="394" t="s">
        <v>274</v>
      </c>
      <c r="J62" s="395"/>
      <c r="K62" s="395"/>
      <c r="L62" s="395"/>
      <c r="M62" s="395"/>
      <c r="N62" s="395"/>
      <c r="O62" s="395"/>
      <c r="P62" s="396"/>
    </row>
    <row r="63" spans="1:16" s="19" customFormat="1" ht="24.75" customHeight="1" x14ac:dyDescent="0.2">
      <c r="A63" s="22">
        <v>56</v>
      </c>
      <c r="B63" s="79"/>
      <c r="C63" s="138"/>
      <c r="D63" s="205"/>
      <c r="E63" s="206"/>
      <c r="F63" s="218"/>
      <c r="G63" s="80"/>
      <c r="H63" s="23"/>
      <c r="I63" s="51" t="s">
        <v>12</v>
      </c>
      <c r="J63" s="51" t="s">
        <v>250</v>
      </c>
      <c r="K63" s="51" t="s">
        <v>249</v>
      </c>
      <c r="L63" s="140" t="s">
        <v>13</v>
      </c>
      <c r="M63" s="141" t="s">
        <v>14</v>
      </c>
      <c r="N63" s="141" t="s">
        <v>55</v>
      </c>
      <c r="O63" s="211" t="s">
        <v>15</v>
      </c>
      <c r="P63" s="51" t="s">
        <v>28</v>
      </c>
    </row>
    <row r="64" spans="1:16" s="19" customFormat="1" ht="18.75" customHeight="1" x14ac:dyDescent="0.2">
      <c r="A64" s="22">
        <v>57</v>
      </c>
      <c r="B64" s="79"/>
      <c r="C64" s="138"/>
      <c r="D64" s="205"/>
      <c r="E64" s="206"/>
      <c r="F64" s="218"/>
      <c r="G64" s="80"/>
      <c r="H64" s="23"/>
      <c r="I64" s="79">
        <v>1</v>
      </c>
      <c r="J64" s="277" t="s">
        <v>644</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18"/>
      <c r="P64" s="80"/>
    </row>
    <row r="65" spans="1:17" s="19" customFormat="1" ht="18.75" customHeight="1" x14ac:dyDescent="0.2">
      <c r="A65" s="22">
        <v>58</v>
      </c>
      <c r="B65" s="79"/>
      <c r="C65" s="138"/>
      <c r="D65" s="205"/>
      <c r="E65" s="206"/>
      <c r="F65" s="218"/>
      <c r="G65" s="80"/>
      <c r="H65" s="23"/>
      <c r="I65" s="79">
        <v>2</v>
      </c>
      <c r="J65" s="277" t="s">
        <v>645</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18"/>
      <c r="P65" s="80"/>
    </row>
    <row r="66" spans="1:17" s="19" customFormat="1" ht="18.75" customHeight="1" x14ac:dyDescent="0.2">
      <c r="A66" s="22">
        <v>59</v>
      </c>
      <c r="B66" s="79"/>
      <c r="C66" s="138"/>
      <c r="D66" s="205"/>
      <c r="E66" s="206"/>
      <c r="F66" s="218"/>
      <c r="G66" s="80"/>
      <c r="H66" s="23"/>
      <c r="I66" s="79">
        <v>3</v>
      </c>
      <c r="J66" s="277" t="s">
        <v>646</v>
      </c>
      <c r="K66" s="80" t="str">
        <f>IF(ISERROR(VLOOKUP(J66,'KAYIT LİSTESİ'!$B$4:$I$916,2,0)),"",(VLOOKUP(J66,'KAYIT LİSTESİ'!$B$4:$I$916,2,0)))</f>
        <v/>
      </c>
      <c r="L66" s="138" t="str">
        <f>IF(ISERROR(VLOOKUP(J66,'KAYIT LİSTESİ'!$B$4:$I$916,4,0)),"",(VLOOKUP(J66,'KAYIT LİSTESİ'!$B$4:$I$916,4,0)))</f>
        <v/>
      </c>
      <c r="M66" s="278" t="str">
        <f>IF(ISERROR(VLOOKUP(J66,'KAYIT LİSTESİ'!$B$4:$I$916,5,0)),"",(VLOOKUP(J66,'KAYIT LİSTESİ'!$B$4:$I$916,5,0)))</f>
        <v/>
      </c>
      <c r="N66" s="278" t="str">
        <f>IF(ISERROR(VLOOKUP(J66,'KAYIT LİSTESİ'!$B$4:$I$916,6,0)),"",(VLOOKUP(J66,'KAYIT LİSTESİ'!$B$4:$I$916,6,0)))</f>
        <v/>
      </c>
      <c r="O66" s="218"/>
      <c r="P66" s="80"/>
    </row>
    <row r="67" spans="1:17" s="19" customFormat="1" ht="18.75" customHeight="1" x14ac:dyDescent="0.2">
      <c r="A67" s="22">
        <v>60</v>
      </c>
      <c r="B67" s="79"/>
      <c r="C67" s="138"/>
      <c r="D67" s="205"/>
      <c r="E67" s="206"/>
      <c r="F67" s="218"/>
      <c r="G67" s="80"/>
      <c r="H67" s="23"/>
      <c r="I67" s="79">
        <v>4</v>
      </c>
      <c r="J67" s="277" t="s">
        <v>647</v>
      </c>
      <c r="K67" s="80" t="str">
        <f>IF(ISERROR(VLOOKUP(J67,'KAYIT LİSTESİ'!$B$4:$I$916,2,0)),"",(VLOOKUP(J67,'KAYIT LİSTESİ'!$B$4:$I$916,2,0)))</f>
        <v/>
      </c>
      <c r="L67" s="138" t="str">
        <f>IF(ISERROR(VLOOKUP(J67,'KAYIT LİSTESİ'!$B$4:$I$916,4,0)),"",(VLOOKUP(J67,'KAYIT LİSTESİ'!$B$4:$I$916,4,0)))</f>
        <v/>
      </c>
      <c r="M67" s="278" t="str">
        <f>IF(ISERROR(VLOOKUP(J67,'KAYIT LİSTESİ'!$B$4:$I$916,5,0)),"",(VLOOKUP(J67,'KAYIT LİSTESİ'!$B$4:$I$916,5,0)))</f>
        <v/>
      </c>
      <c r="N67" s="278" t="str">
        <f>IF(ISERROR(VLOOKUP(J67,'KAYIT LİSTESİ'!$B$4:$I$916,6,0)),"",(VLOOKUP(J67,'KAYIT LİSTESİ'!$B$4:$I$916,6,0)))</f>
        <v/>
      </c>
      <c r="O67" s="218"/>
      <c r="P67" s="80"/>
    </row>
    <row r="68" spans="1:17" s="19" customFormat="1" ht="18.75" customHeight="1" x14ac:dyDescent="0.2">
      <c r="A68" s="22">
        <v>61</v>
      </c>
      <c r="B68" s="79"/>
      <c r="C68" s="138"/>
      <c r="D68" s="205"/>
      <c r="E68" s="206"/>
      <c r="F68" s="218"/>
      <c r="G68" s="80"/>
      <c r="H68" s="23"/>
      <c r="I68" s="79">
        <v>5</v>
      </c>
      <c r="J68" s="277" t="s">
        <v>648</v>
      </c>
      <c r="K68" s="80" t="str">
        <f>IF(ISERROR(VLOOKUP(J68,'KAYIT LİSTESİ'!$B$4:$I$916,2,0)),"",(VLOOKUP(J68,'KAYIT LİSTESİ'!$B$4:$I$916,2,0)))</f>
        <v/>
      </c>
      <c r="L68" s="138" t="str">
        <f>IF(ISERROR(VLOOKUP(J68,'KAYIT LİSTESİ'!$B$4:$I$916,4,0)),"",(VLOOKUP(J68,'KAYIT LİSTESİ'!$B$4:$I$916,4,0)))</f>
        <v/>
      </c>
      <c r="M68" s="278" t="str">
        <f>IF(ISERROR(VLOOKUP(J68,'KAYIT LİSTESİ'!$B$4:$I$916,5,0)),"",(VLOOKUP(J68,'KAYIT LİSTESİ'!$B$4:$I$916,5,0)))</f>
        <v/>
      </c>
      <c r="N68" s="278" t="str">
        <f>IF(ISERROR(VLOOKUP(J68,'KAYIT LİSTESİ'!$B$4:$I$916,6,0)),"",(VLOOKUP(J68,'KAYIT LİSTESİ'!$B$4:$I$916,6,0)))</f>
        <v/>
      </c>
      <c r="O68" s="218"/>
      <c r="P68" s="80"/>
    </row>
    <row r="69" spans="1:17" s="19" customFormat="1" ht="18.75" customHeight="1" x14ac:dyDescent="0.2">
      <c r="A69" s="22">
        <v>62</v>
      </c>
      <c r="B69" s="79"/>
      <c r="C69" s="138"/>
      <c r="D69" s="205"/>
      <c r="E69" s="206"/>
      <c r="F69" s="218"/>
      <c r="G69" s="80"/>
      <c r="H69" s="23"/>
      <c r="I69" s="79">
        <v>6</v>
      </c>
      <c r="J69" s="277" t="s">
        <v>649</v>
      </c>
      <c r="K69" s="80" t="str">
        <f>IF(ISERROR(VLOOKUP(J69,'KAYIT LİSTESİ'!$B$4:$I$916,2,0)),"",(VLOOKUP(J69,'KAYIT LİSTESİ'!$B$4:$I$916,2,0)))</f>
        <v/>
      </c>
      <c r="L69" s="138" t="str">
        <f>IF(ISERROR(VLOOKUP(J69,'KAYIT LİSTESİ'!$B$4:$I$916,4,0)),"",(VLOOKUP(J69,'KAYIT LİSTESİ'!$B$4:$I$916,4,0)))</f>
        <v/>
      </c>
      <c r="M69" s="278" t="str">
        <f>IF(ISERROR(VLOOKUP(J69,'KAYIT LİSTESİ'!$B$4:$I$916,5,0)),"",(VLOOKUP(J69,'KAYIT LİSTESİ'!$B$4:$I$916,5,0)))</f>
        <v/>
      </c>
      <c r="N69" s="278" t="str">
        <f>IF(ISERROR(VLOOKUP(J69,'KAYIT LİSTESİ'!$B$4:$I$916,6,0)),"",(VLOOKUP(J69,'KAYIT LİSTESİ'!$B$4:$I$916,6,0)))</f>
        <v/>
      </c>
      <c r="O69" s="218"/>
      <c r="P69" s="80"/>
    </row>
    <row r="70" spans="1:17" ht="7.5" customHeight="1" x14ac:dyDescent="0.2">
      <c r="A70" s="37"/>
      <c r="B70" s="37"/>
      <c r="C70" s="38"/>
      <c r="D70" s="60"/>
      <c r="E70" s="39"/>
      <c r="F70" s="219"/>
      <c r="G70" s="41"/>
      <c r="I70" s="42"/>
      <c r="J70" s="43"/>
      <c r="K70" s="44"/>
      <c r="L70" s="45"/>
      <c r="M70" s="56"/>
      <c r="N70" s="56"/>
      <c r="O70" s="213"/>
      <c r="P70" s="44"/>
    </row>
    <row r="71" spans="1:17" ht="14.25" customHeight="1" x14ac:dyDescent="0.2">
      <c r="A71" s="31" t="s">
        <v>19</v>
      </c>
      <c r="B71" s="31"/>
      <c r="C71" s="31"/>
      <c r="D71" s="61"/>
      <c r="E71" s="54" t="s">
        <v>0</v>
      </c>
      <c r="F71" s="220" t="s">
        <v>1</v>
      </c>
      <c r="G71" s="28"/>
      <c r="H71" s="32" t="s">
        <v>2</v>
      </c>
      <c r="I71" s="32"/>
      <c r="J71" s="32"/>
      <c r="K71" s="32"/>
      <c r="M71" s="57" t="s">
        <v>3</v>
      </c>
      <c r="N71" s="58" t="s">
        <v>3</v>
      </c>
      <c r="O71" s="214" t="s">
        <v>3</v>
      </c>
      <c r="P71" s="31"/>
      <c r="Q71" s="33"/>
    </row>
  </sheetData>
  <mergeCells count="25">
    <mergeCell ref="I54:P54"/>
    <mergeCell ref="I62:P62"/>
    <mergeCell ref="I6:P6"/>
    <mergeCell ref="I14:P14"/>
    <mergeCell ref="I22:P22"/>
    <mergeCell ref="I30:P30"/>
    <mergeCell ref="I38:P38"/>
    <mergeCell ref="I46:P46"/>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49"/>
  <sheetViews>
    <sheetView view="pageBreakPreview" zoomScale="90" zoomScaleNormal="100" zoomScaleSheetLayoutView="90" workbookViewId="0">
      <selection activeCell="E12" sqref="E12"/>
    </sheetView>
  </sheetViews>
  <sheetFormatPr defaultColWidth="9.140625" defaultRowHeight="12.75" x14ac:dyDescent="0.2"/>
  <cols>
    <col min="1" max="2" width="4.85546875" style="28" customWidth="1"/>
    <col min="3" max="3" width="14.5703125" style="21" customWidth="1"/>
    <col min="4" max="4" width="22.140625" style="55" customWidth="1"/>
    <col min="5" max="5" width="17.140625" style="55" customWidth="1"/>
    <col min="6" max="6" width="12.7109375" style="215" customWidth="1"/>
    <col min="7" max="7" width="7.5703125" style="29" customWidth="1"/>
    <col min="8" max="8" width="2.140625" style="21" customWidth="1"/>
    <col min="9" max="9" width="4.42578125" style="28" customWidth="1"/>
    <col min="10" max="10" width="14.42578125" style="28" hidden="1" customWidth="1"/>
    <col min="11" max="11" width="6.5703125" style="28" customWidth="1"/>
    <col min="12" max="12" width="13" style="30" customWidth="1"/>
    <col min="13" max="13" width="23.7109375" style="59" customWidth="1"/>
    <col min="14" max="14" width="14.7109375" style="59" customWidth="1"/>
    <col min="15" max="15" width="13.5703125" style="215" customWidth="1"/>
    <col min="16" max="16" width="7.7109375" style="21" customWidth="1"/>
    <col min="17" max="17" width="5.7109375" style="21" customWidth="1"/>
    <col min="18" max="16384" width="9.140625" style="21"/>
  </cols>
  <sheetData>
    <row r="1" spans="1:16" s="10" customFormat="1" ht="39"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1.75" customHeight="1" x14ac:dyDescent="0.2">
      <c r="A3" s="419" t="s">
        <v>279</v>
      </c>
      <c r="B3" s="419"/>
      <c r="C3" s="419"/>
      <c r="D3" s="420" t="str">
        <f>'YARIŞMA PROGRAMI'!D24</f>
        <v>4x400 Metre Bayrak</v>
      </c>
      <c r="E3" s="420"/>
      <c r="F3" s="421" t="s">
        <v>57</v>
      </c>
      <c r="G3" s="421"/>
      <c r="H3" s="11" t="s">
        <v>251</v>
      </c>
      <c r="I3" s="401" t="str">
        <f>'YARIŞMA PROGRAMI'!E24</f>
        <v>18+ YAŞ(2000 VE ÜZERİ DOĞUMLU ERKEK</v>
      </c>
      <c r="J3" s="401"/>
      <c r="K3" s="401"/>
      <c r="L3" s="401"/>
      <c r="M3" s="275" t="s">
        <v>252</v>
      </c>
      <c r="N3" s="422" t="str">
        <f>('YARIŞMA PROGRAMI'!F24)</f>
        <v>18 YAŞ ÜZERİ</v>
      </c>
      <c r="O3" s="422"/>
      <c r="P3" s="422"/>
    </row>
    <row r="4" spans="1:16" s="12" customFormat="1" ht="17.25" customHeight="1" x14ac:dyDescent="0.2">
      <c r="A4" s="424" t="s">
        <v>256</v>
      </c>
      <c r="B4" s="424"/>
      <c r="C4" s="424"/>
      <c r="D4" s="425" t="str">
        <f>'YARIŞMA BİLGİLERİ'!F21</f>
        <v>ERKEKLER ( B2 )</v>
      </c>
      <c r="E4" s="425"/>
      <c r="F4" s="216"/>
      <c r="G4" s="34"/>
      <c r="H4" s="34"/>
      <c r="I4" s="34"/>
      <c r="J4" s="34"/>
      <c r="K4" s="34"/>
      <c r="L4" s="35"/>
      <c r="M4" s="90" t="s">
        <v>5</v>
      </c>
      <c r="N4" s="244">
        <f>'YARIŞMA PROGRAMI'!B24</f>
        <v>42365</v>
      </c>
      <c r="O4" s="245">
        <f>'YARIŞMA PROGRAMI'!C24</f>
        <v>0.67013888888888884</v>
      </c>
      <c r="P4" s="243"/>
    </row>
    <row r="5" spans="1:16" s="10" customFormat="1" ht="15.75" customHeight="1" x14ac:dyDescent="0.2">
      <c r="A5" s="13"/>
      <c r="B5" s="13"/>
      <c r="C5" s="14"/>
      <c r="D5" s="15"/>
      <c r="E5" s="16"/>
      <c r="F5" s="217"/>
      <c r="G5" s="16"/>
      <c r="H5" s="16"/>
      <c r="I5" s="13"/>
      <c r="J5" s="13"/>
      <c r="K5" s="13"/>
      <c r="L5" s="17"/>
      <c r="M5" s="18"/>
      <c r="N5" s="426">
        <f ca="1">NOW()</f>
        <v>43209.606327662033</v>
      </c>
      <c r="O5" s="426"/>
      <c r="P5" s="426"/>
    </row>
    <row r="6" spans="1:16" s="19" customFormat="1" ht="18.75" customHeight="1" x14ac:dyDescent="0.2">
      <c r="A6" s="410" t="s">
        <v>12</v>
      </c>
      <c r="B6" s="411" t="s">
        <v>249</v>
      </c>
      <c r="C6" s="413" t="s">
        <v>273</v>
      </c>
      <c r="D6" s="404" t="s">
        <v>14</v>
      </c>
      <c r="E6" s="404" t="s">
        <v>55</v>
      </c>
      <c r="F6" s="480" t="s">
        <v>15</v>
      </c>
      <c r="G6" s="415" t="s">
        <v>28</v>
      </c>
      <c r="I6" s="394" t="s">
        <v>16</v>
      </c>
      <c r="J6" s="395"/>
      <c r="K6" s="395"/>
      <c r="L6" s="395"/>
      <c r="M6" s="395"/>
      <c r="N6" s="395"/>
      <c r="O6" s="395"/>
      <c r="P6" s="396"/>
    </row>
    <row r="7" spans="1:16" ht="26.25" customHeight="1" x14ac:dyDescent="0.2">
      <c r="A7" s="410"/>
      <c r="B7" s="412"/>
      <c r="C7" s="413"/>
      <c r="D7" s="404"/>
      <c r="E7" s="404"/>
      <c r="F7" s="480"/>
      <c r="G7" s="416"/>
      <c r="H7" s="20"/>
      <c r="I7" s="51" t="s">
        <v>12</v>
      </c>
      <c r="J7" s="51" t="s">
        <v>250</v>
      </c>
      <c r="K7" s="51" t="s">
        <v>249</v>
      </c>
      <c r="L7" s="140" t="s">
        <v>13</v>
      </c>
      <c r="M7" s="141" t="s">
        <v>14</v>
      </c>
      <c r="N7" s="141" t="s">
        <v>55</v>
      </c>
      <c r="O7" s="211" t="s">
        <v>15</v>
      </c>
      <c r="P7" s="51" t="s">
        <v>28</v>
      </c>
    </row>
    <row r="8" spans="1:16" s="19" customFormat="1" ht="29.25" customHeight="1" x14ac:dyDescent="0.2">
      <c r="A8" s="22">
        <v>1</v>
      </c>
      <c r="B8" s="79"/>
      <c r="C8" s="138"/>
      <c r="D8" s="205"/>
      <c r="E8" s="206"/>
      <c r="F8" s="218"/>
      <c r="G8" s="80"/>
      <c r="H8" s="23"/>
      <c r="I8" s="24">
        <v>1</v>
      </c>
      <c r="J8" s="25" t="s">
        <v>566</v>
      </c>
      <c r="K8" s="26" t="str">
        <f>IF(ISERROR(VLOOKUP(J8,'KAYIT LİSTESİ'!$B$4:$I$916,2,0)),"",(VLOOKUP(J8,'KAYIT LİSTESİ'!$B$4:$I$916,2,0)))</f>
        <v/>
      </c>
      <c r="L8" s="27" t="str">
        <f>IF(ISERROR(VLOOKUP(J8,'KAYIT LİSTESİ'!$B$4:$I$916,4,0)),"",(VLOOKUP(J8,'KAYIT LİSTESİ'!$B$4:$I$916,4,0)))</f>
        <v/>
      </c>
      <c r="M8" s="52" t="str">
        <f>IF(ISERROR(VLOOKUP(J8,'KAYIT LİSTESİ'!$B$4:$I$916,5,0)),"",(VLOOKUP(J8,'KAYIT LİSTESİ'!$B$4:$I$916,5,0)))</f>
        <v/>
      </c>
      <c r="N8" s="52" t="str">
        <f>IF(ISERROR(VLOOKUP(J8,'KAYIT LİSTESİ'!$B$4:$I$916,6,0)),"",(VLOOKUP(J8,'KAYIT LİSTESİ'!$B$4:$I$916,6,0)))</f>
        <v/>
      </c>
      <c r="O8" s="212"/>
      <c r="P8" s="26"/>
    </row>
    <row r="9" spans="1:16" s="19" customFormat="1" ht="29.25" customHeight="1" x14ac:dyDescent="0.2">
      <c r="A9" s="22">
        <v>2</v>
      </c>
      <c r="B9" s="79"/>
      <c r="C9" s="138"/>
      <c r="D9" s="205"/>
      <c r="E9" s="206"/>
      <c r="F9" s="218"/>
      <c r="G9" s="80"/>
      <c r="H9" s="23"/>
      <c r="I9" s="24">
        <v>2</v>
      </c>
      <c r="J9" s="25" t="s">
        <v>567</v>
      </c>
      <c r="K9" s="26" t="str">
        <f>IF(ISERROR(VLOOKUP(J9,'KAYIT LİSTESİ'!$B$4:$I$916,2,0)),"",(VLOOKUP(J9,'KAYIT LİSTESİ'!$B$4:$I$916,2,0)))</f>
        <v/>
      </c>
      <c r="L9" s="27" t="str">
        <f>IF(ISERROR(VLOOKUP(J9,'KAYIT LİSTESİ'!$B$4:$I$916,4,0)),"",(VLOOKUP(J9,'KAYIT LİSTESİ'!$B$4:$I$916,4,0)))</f>
        <v/>
      </c>
      <c r="M9" s="52" t="str">
        <f>IF(ISERROR(VLOOKUP(J9,'KAYIT LİSTESİ'!$B$4:$I$916,5,0)),"",(VLOOKUP(J9,'KAYIT LİSTESİ'!$B$4:$I$916,5,0)))</f>
        <v/>
      </c>
      <c r="N9" s="52" t="str">
        <f>IF(ISERROR(VLOOKUP(J9,'KAYIT LİSTESİ'!$B$4:$I$916,6,0)),"",(VLOOKUP(J9,'KAYIT LİSTESİ'!$B$4:$I$916,6,0)))</f>
        <v/>
      </c>
      <c r="O9" s="212"/>
      <c r="P9" s="26"/>
    </row>
    <row r="10" spans="1:16" s="19" customFormat="1" ht="29.25" customHeight="1" x14ac:dyDescent="0.2">
      <c r="A10" s="22">
        <v>3</v>
      </c>
      <c r="B10" s="79"/>
      <c r="C10" s="138"/>
      <c r="D10" s="205"/>
      <c r="E10" s="206"/>
      <c r="F10" s="218"/>
      <c r="G10" s="80"/>
      <c r="H10" s="23"/>
      <c r="I10" s="24">
        <v>3</v>
      </c>
      <c r="J10" s="25" t="s">
        <v>568</v>
      </c>
      <c r="K10" s="26" t="str">
        <f>IF(ISERROR(VLOOKUP(J10,'KAYIT LİSTESİ'!$B$4:$I$916,2,0)),"",(VLOOKUP(J10,'KAYIT LİSTESİ'!$B$4:$I$916,2,0)))</f>
        <v/>
      </c>
      <c r="L10" s="27" t="str">
        <f>IF(ISERROR(VLOOKUP(J10,'KAYIT LİSTESİ'!$B$4:$I$916,4,0)),"",(VLOOKUP(J10,'KAYIT LİSTESİ'!$B$4:$I$916,4,0)))</f>
        <v/>
      </c>
      <c r="M10" s="52" t="str">
        <f>IF(ISERROR(VLOOKUP(J10,'KAYIT LİSTESİ'!$B$4:$I$916,5,0)),"",(VLOOKUP(J10,'KAYIT LİSTESİ'!$B$4:$I$916,5,0)))</f>
        <v/>
      </c>
      <c r="N10" s="52" t="str">
        <f>IF(ISERROR(VLOOKUP(J10,'KAYIT LİSTESİ'!$B$4:$I$916,6,0)),"",(VLOOKUP(J10,'KAYIT LİSTESİ'!$B$4:$I$916,6,0)))</f>
        <v/>
      </c>
      <c r="O10" s="212"/>
      <c r="P10" s="26"/>
    </row>
    <row r="11" spans="1:16" s="19" customFormat="1" ht="29.25" customHeight="1" x14ac:dyDescent="0.2">
      <c r="A11" s="22">
        <v>4</v>
      </c>
      <c r="B11" s="79"/>
      <c r="C11" s="138"/>
      <c r="D11" s="205"/>
      <c r="E11" s="206"/>
      <c r="F11" s="218"/>
      <c r="G11" s="80"/>
      <c r="H11" s="23"/>
      <c r="I11" s="24">
        <v>4</v>
      </c>
      <c r="J11" s="25" t="s">
        <v>569</v>
      </c>
      <c r="K11" s="26" t="str">
        <f>IF(ISERROR(VLOOKUP(J11,'KAYIT LİSTESİ'!$B$4:$I$916,2,0)),"",(VLOOKUP(J11,'KAYIT LİSTESİ'!$B$4:$I$916,2,0)))</f>
        <v/>
      </c>
      <c r="L11" s="27" t="str">
        <f>IF(ISERROR(VLOOKUP(J11,'KAYIT LİSTESİ'!$B$4:$I$916,4,0)),"",(VLOOKUP(J11,'KAYIT LİSTESİ'!$B$4:$I$916,4,0)))</f>
        <v/>
      </c>
      <c r="M11" s="52" t="str">
        <f>IF(ISERROR(VLOOKUP(J11,'KAYIT LİSTESİ'!$B$4:$I$916,5,0)),"",(VLOOKUP(J11,'KAYIT LİSTESİ'!$B$4:$I$916,5,0)))</f>
        <v/>
      </c>
      <c r="N11" s="52" t="str">
        <f>IF(ISERROR(VLOOKUP(J11,'KAYIT LİSTESİ'!$B$4:$I$916,6,0)),"",(VLOOKUP(J11,'KAYIT LİSTESİ'!$B$4:$I$916,6,0)))</f>
        <v/>
      </c>
      <c r="O11" s="212"/>
      <c r="P11" s="26"/>
    </row>
    <row r="12" spans="1:16" s="19" customFormat="1" ht="29.25" customHeight="1" x14ac:dyDescent="0.2">
      <c r="A12" s="22">
        <v>5</v>
      </c>
      <c r="B12" s="79"/>
      <c r="C12" s="138"/>
      <c r="D12" s="205"/>
      <c r="E12" s="206"/>
      <c r="F12" s="218"/>
      <c r="G12" s="80"/>
      <c r="H12" s="23"/>
      <c r="I12" s="24">
        <v>5</v>
      </c>
      <c r="J12" s="25" t="s">
        <v>570</v>
      </c>
      <c r="K12" s="26" t="str">
        <f>IF(ISERROR(VLOOKUP(J12,'KAYIT LİSTESİ'!$B$4:$I$916,2,0)),"",(VLOOKUP(J12,'KAYIT LİSTESİ'!$B$4:$I$916,2,0)))</f>
        <v/>
      </c>
      <c r="L12" s="27" t="str">
        <f>IF(ISERROR(VLOOKUP(J12,'KAYIT LİSTESİ'!$B$4:$I$916,4,0)),"",(VLOOKUP(J12,'KAYIT LİSTESİ'!$B$4:$I$916,4,0)))</f>
        <v/>
      </c>
      <c r="M12" s="52" t="str">
        <f>IF(ISERROR(VLOOKUP(J12,'KAYIT LİSTESİ'!$B$4:$I$916,5,0)),"",(VLOOKUP(J12,'KAYIT LİSTESİ'!$B$4:$I$916,5,0)))</f>
        <v/>
      </c>
      <c r="N12" s="52" t="str">
        <f>IF(ISERROR(VLOOKUP(J12,'KAYIT LİSTESİ'!$B$4:$I$916,6,0)),"",(VLOOKUP(J12,'KAYIT LİSTESİ'!$B$4:$I$916,6,0)))</f>
        <v/>
      </c>
      <c r="O12" s="212"/>
      <c r="P12" s="26"/>
    </row>
    <row r="13" spans="1:16" s="19" customFormat="1" ht="29.25" customHeight="1" x14ac:dyDescent="0.2">
      <c r="A13" s="22">
        <v>6</v>
      </c>
      <c r="B13" s="79"/>
      <c r="C13" s="138"/>
      <c r="D13" s="205"/>
      <c r="E13" s="206"/>
      <c r="F13" s="218"/>
      <c r="G13" s="80"/>
      <c r="H13" s="23"/>
      <c r="I13" s="24">
        <v>6</v>
      </c>
      <c r="J13" s="25" t="s">
        <v>571</v>
      </c>
      <c r="K13" s="26" t="str">
        <f>IF(ISERROR(VLOOKUP(J13,'KAYIT LİSTESİ'!$B$4:$I$916,2,0)),"",(VLOOKUP(J13,'KAYIT LİSTESİ'!$B$4:$I$916,2,0)))</f>
        <v/>
      </c>
      <c r="L13" s="27" t="str">
        <f>IF(ISERROR(VLOOKUP(J13,'KAYIT LİSTESİ'!$B$4:$I$916,4,0)),"",(VLOOKUP(J13,'KAYIT LİSTESİ'!$B$4:$I$916,4,0)))</f>
        <v/>
      </c>
      <c r="M13" s="52" t="str">
        <f>IF(ISERROR(VLOOKUP(J13,'KAYIT LİSTESİ'!$B$4:$I$916,5,0)),"",(VLOOKUP(J13,'KAYIT LİSTESİ'!$B$4:$I$916,5,0)))</f>
        <v/>
      </c>
      <c r="N13" s="52" t="str">
        <f>IF(ISERROR(VLOOKUP(J13,'KAYIT LİSTESİ'!$B$4:$I$916,6,0)),"",(VLOOKUP(J13,'KAYIT LİSTESİ'!$B$4:$I$916,6,0)))</f>
        <v/>
      </c>
      <c r="O13" s="212"/>
      <c r="P13" s="26"/>
    </row>
    <row r="14" spans="1:16" s="19" customFormat="1" ht="29.25" customHeight="1" x14ac:dyDescent="0.2">
      <c r="A14" s="22">
        <v>9</v>
      </c>
      <c r="B14" s="79"/>
      <c r="C14" s="138"/>
      <c r="D14" s="205"/>
      <c r="E14" s="206"/>
      <c r="F14" s="218"/>
      <c r="G14" s="80"/>
      <c r="H14" s="23"/>
      <c r="I14" s="24">
        <v>1</v>
      </c>
      <c r="J14" s="25" t="s">
        <v>572</v>
      </c>
      <c r="K14" s="26" t="str">
        <f>IF(ISERROR(VLOOKUP(J14,'KAYIT LİSTESİ'!$B$4:$I$916,2,0)),"",(VLOOKUP(J14,'KAYIT LİSTESİ'!$B$4:$I$916,2,0)))</f>
        <v/>
      </c>
      <c r="L14" s="27" t="str">
        <f>IF(ISERROR(VLOOKUP(J14,'KAYIT LİSTESİ'!$B$4:$I$916,4,0)),"",(VLOOKUP(J14,'KAYIT LİSTESİ'!$B$4:$I$916,4,0)))</f>
        <v/>
      </c>
      <c r="M14" s="52" t="str">
        <f>IF(ISERROR(VLOOKUP(J14,'KAYIT LİSTESİ'!$B$4:$I$916,5,0)),"",(VLOOKUP(J14,'KAYIT LİSTESİ'!$B$4:$I$916,5,0)))</f>
        <v/>
      </c>
      <c r="N14" s="52" t="str">
        <f>IF(ISERROR(VLOOKUP(J14,'KAYIT LİSTESİ'!$B$4:$I$916,6,0)),"",(VLOOKUP(J14,'KAYIT LİSTESİ'!$B$4:$I$916,6,0)))</f>
        <v/>
      </c>
      <c r="O14" s="212"/>
      <c r="P14" s="26"/>
    </row>
    <row r="15" spans="1:16" s="19" customFormat="1" ht="29.25" customHeight="1" x14ac:dyDescent="0.2">
      <c r="A15" s="22">
        <v>10</v>
      </c>
      <c r="B15" s="79"/>
      <c r="C15" s="138"/>
      <c r="D15" s="205"/>
      <c r="E15" s="206"/>
      <c r="F15" s="218"/>
      <c r="G15" s="80"/>
      <c r="H15" s="23"/>
      <c r="I15" s="24">
        <v>2</v>
      </c>
      <c r="J15" s="25" t="s">
        <v>573</v>
      </c>
      <c r="K15" s="26" t="str">
        <f>IF(ISERROR(VLOOKUP(J15,'KAYIT LİSTESİ'!$B$4:$I$916,2,0)),"",(VLOOKUP(J15,'KAYIT LİSTESİ'!$B$4:$I$916,2,0)))</f>
        <v/>
      </c>
      <c r="L15" s="27" t="str">
        <f>IF(ISERROR(VLOOKUP(J15,'KAYIT LİSTESİ'!$B$4:$I$916,4,0)),"",(VLOOKUP(J15,'KAYIT LİSTESİ'!$B$4:$I$916,4,0)))</f>
        <v/>
      </c>
      <c r="M15" s="52" t="str">
        <f>IF(ISERROR(VLOOKUP(J15,'KAYIT LİSTESİ'!$B$4:$I$916,5,0)),"",(VLOOKUP(J15,'KAYIT LİSTESİ'!$B$4:$I$916,5,0)))</f>
        <v/>
      </c>
      <c r="N15" s="52" t="str">
        <f>IF(ISERROR(VLOOKUP(J15,'KAYIT LİSTESİ'!$B$4:$I$916,6,0)),"",(VLOOKUP(J15,'KAYIT LİSTESİ'!$B$4:$I$916,6,0)))</f>
        <v/>
      </c>
      <c r="O15" s="212"/>
      <c r="P15" s="26"/>
    </row>
    <row r="16" spans="1:16" s="19" customFormat="1" ht="29.25" customHeight="1" x14ac:dyDescent="0.2">
      <c r="A16" s="22">
        <v>11</v>
      </c>
      <c r="B16" s="79"/>
      <c r="C16" s="138"/>
      <c r="D16" s="205"/>
      <c r="E16" s="206"/>
      <c r="F16" s="218"/>
      <c r="G16" s="80"/>
      <c r="H16" s="23"/>
      <c r="I16" s="24">
        <v>3</v>
      </c>
      <c r="J16" s="25" t="s">
        <v>574</v>
      </c>
      <c r="K16" s="26" t="str">
        <f>IF(ISERROR(VLOOKUP(J16,'KAYIT LİSTESİ'!$B$4:$I$916,2,0)),"",(VLOOKUP(J16,'KAYIT LİSTESİ'!$B$4:$I$916,2,0)))</f>
        <v/>
      </c>
      <c r="L16" s="27" t="str">
        <f>IF(ISERROR(VLOOKUP(J16,'KAYIT LİSTESİ'!$B$4:$I$916,4,0)),"",(VLOOKUP(J16,'KAYIT LİSTESİ'!$B$4:$I$916,4,0)))</f>
        <v/>
      </c>
      <c r="M16" s="52" t="str">
        <f>IF(ISERROR(VLOOKUP(J16,'KAYIT LİSTESİ'!$B$4:$I$916,5,0)),"",(VLOOKUP(J16,'KAYIT LİSTESİ'!$B$4:$I$916,5,0)))</f>
        <v/>
      </c>
      <c r="N16" s="52" t="str">
        <f>IF(ISERROR(VLOOKUP(J16,'KAYIT LİSTESİ'!$B$4:$I$916,6,0)),"",(VLOOKUP(J16,'KAYIT LİSTESİ'!$B$4:$I$916,6,0)))</f>
        <v/>
      </c>
      <c r="O16" s="212"/>
      <c r="P16" s="26"/>
    </row>
    <row r="17" spans="1:16" s="19" customFormat="1" ht="29.25" customHeight="1" x14ac:dyDescent="0.2">
      <c r="A17" s="22">
        <v>12</v>
      </c>
      <c r="B17" s="79"/>
      <c r="C17" s="138"/>
      <c r="D17" s="205"/>
      <c r="E17" s="206"/>
      <c r="F17" s="218"/>
      <c r="G17" s="80"/>
      <c r="H17" s="23"/>
      <c r="I17" s="24">
        <v>4</v>
      </c>
      <c r="J17" s="25" t="s">
        <v>575</v>
      </c>
      <c r="K17" s="26" t="str">
        <f>IF(ISERROR(VLOOKUP(J17,'KAYIT LİSTESİ'!$B$4:$I$916,2,0)),"",(VLOOKUP(J17,'KAYIT LİSTESİ'!$B$4:$I$916,2,0)))</f>
        <v/>
      </c>
      <c r="L17" s="27" t="str">
        <f>IF(ISERROR(VLOOKUP(J17,'KAYIT LİSTESİ'!$B$4:$I$916,4,0)),"",(VLOOKUP(J17,'KAYIT LİSTESİ'!$B$4:$I$916,4,0)))</f>
        <v/>
      </c>
      <c r="M17" s="52" t="str">
        <f>IF(ISERROR(VLOOKUP(J17,'KAYIT LİSTESİ'!$B$4:$I$916,5,0)),"",(VLOOKUP(J17,'KAYIT LİSTESİ'!$B$4:$I$916,5,0)))</f>
        <v/>
      </c>
      <c r="N17" s="52" t="str">
        <f>IF(ISERROR(VLOOKUP(J17,'KAYIT LİSTESİ'!$B$4:$I$916,6,0)),"",(VLOOKUP(J17,'KAYIT LİSTESİ'!$B$4:$I$916,6,0)))</f>
        <v/>
      </c>
      <c r="O17" s="212"/>
      <c r="P17" s="26"/>
    </row>
    <row r="18" spans="1:16" s="19" customFormat="1" ht="29.25" customHeight="1" x14ac:dyDescent="0.2">
      <c r="A18" s="22">
        <v>13</v>
      </c>
      <c r="B18" s="79"/>
      <c r="C18" s="138"/>
      <c r="D18" s="205"/>
      <c r="E18" s="206"/>
      <c r="F18" s="218"/>
      <c r="G18" s="80"/>
      <c r="H18" s="23"/>
      <c r="I18" s="24">
        <v>5</v>
      </c>
      <c r="J18" s="25" t="s">
        <v>576</v>
      </c>
      <c r="K18" s="26" t="str">
        <f>IF(ISERROR(VLOOKUP(J18,'KAYIT LİSTESİ'!$B$4:$I$916,2,0)),"",(VLOOKUP(J18,'KAYIT LİSTESİ'!$B$4:$I$916,2,0)))</f>
        <v/>
      </c>
      <c r="L18" s="27" t="str">
        <f>IF(ISERROR(VLOOKUP(J18,'KAYIT LİSTESİ'!$B$4:$I$916,4,0)),"",(VLOOKUP(J18,'KAYIT LİSTESİ'!$B$4:$I$916,4,0)))</f>
        <v/>
      </c>
      <c r="M18" s="52" t="str">
        <f>IF(ISERROR(VLOOKUP(J18,'KAYIT LİSTESİ'!$B$4:$I$916,5,0)),"",(VLOOKUP(J18,'KAYIT LİSTESİ'!$B$4:$I$916,5,0)))</f>
        <v/>
      </c>
      <c r="N18" s="52" t="str">
        <f>IF(ISERROR(VLOOKUP(J18,'KAYIT LİSTESİ'!$B$4:$I$916,6,0)),"",(VLOOKUP(J18,'KAYIT LİSTESİ'!$B$4:$I$916,6,0)))</f>
        <v/>
      </c>
      <c r="O18" s="212"/>
      <c r="P18" s="26"/>
    </row>
    <row r="19" spans="1:16" s="19" customFormat="1" ht="29.25" customHeight="1" x14ac:dyDescent="0.2">
      <c r="A19" s="22">
        <v>14</v>
      </c>
      <c r="B19" s="79"/>
      <c r="C19" s="138"/>
      <c r="D19" s="205"/>
      <c r="E19" s="206"/>
      <c r="F19" s="218"/>
      <c r="G19" s="80"/>
      <c r="H19" s="23"/>
      <c r="I19" s="24">
        <v>6</v>
      </c>
      <c r="J19" s="25" t="s">
        <v>577</v>
      </c>
      <c r="K19" s="26" t="str">
        <f>IF(ISERROR(VLOOKUP(J19,'KAYIT LİSTESİ'!$B$4:$I$916,2,0)),"",(VLOOKUP(J19,'KAYIT LİSTESİ'!$B$4:$I$916,2,0)))</f>
        <v/>
      </c>
      <c r="L19" s="27" t="str">
        <f>IF(ISERROR(VLOOKUP(J19,'KAYIT LİSTESİ'!$B$4:$I$916,4,0)),"",(VLOOKUP(J19,'KAYIT LİSTESİ'!$B$4:$I$916,4,0)))</f>
        <v/>
      </c>
      <c r="M19" s="52" t="str">
        <f>IF(ISERROR(VLOOKUP(J19,'KAYIT LİSTESİ'!$B$4:$I$916,5,0)),"",(VLOOKUP(J19,'KAYIT LİSTESİ'!$B$4:$I$916,5,0)))</f>
        <v/>
      </c>
      <c r="N19" s="52" t="str">
        <f>IF(ISERROR(VLOOKUP(J19,'KAYIT LİSTESİ'!$B$4:$I$916,6,0)),"",(VLOOKUP(J19,'KAYIT LİSTESİ'!$B$4:$I$916,6,0)))</f>
        <v/>
      </c>
      <c r="O19" s="212"/>
      <c r="P19" s="26"/>
    </row>
    <row r="20" spans="1:16" s="19" customFormat="1" ht="29.25" customHeight="1" x14ac:dyDescent="0.2">
      <c r="A20" s="22">
        <v>15</v>
      </c>
      <c r="B20" s="79"/>
      <c r="C20" s="138"/>
      <c r="D20" s="205"/>
      <c r="E20" s="206"/>
      <c r="F20" s="218"/>
      <c r="G20" s="80"/>
      <c r="H20" s="23"/>
      <c r="I20" s="394" t="s">
        <v>17</v>
      </c>
      <c r="J20" s="395"/>
      <c r="K20" s="395"/>
      <c r="L20" s="395"/>
      <c r="M20" s="395"/>
      <c r="N20" s="395"/>
      <c r="O20" s="395"/>
      <c r="P20" s="396"/>
    </row>
    <row r="21" spans="1:16" s="19" customFormat="1" ht="29.25" customHeight="1" x14ac:dyDescent="0.2">
      <c r="A21" s="22">
        <v>16</v>
      </c>
      <c r="B21" s="79"/>
      <c r="C21" s="138"/>
      <c r="D21" s="205"/>
      <c r="E21" s="206"/>
      <c r="F21" s="218"/>
      <c r="G21" s="80"/>
      <c r="H21" s="23"/>
      <c r="I21" s="51" t="s">
        <v>12</v>
      </c>
      <c r="J21" s="51" t="s">
        <v>250</v>
      </c>
      <c r="K21" s="51" t="s">
        <v>249</v>
      </c>
      <c r="L21" s="140" t="s">
        <v>13</v>
      </c>
      <c r="M21" s="141" t="s">
        <v>14</v>
      </c>
      <c r="N21" s="141" t="s">
        <v>55</v>
      </c>
      <c r="O21" s="211" t="s">
        <v>15</v>
      </c>
      <c r="P21" s="51" t="s">
        <v>28</v>
      </c>
    </row>
    <row r="22" spans="1:16" s="19" customFormat="1" ht="29.25" customHeight="1" x14ac:dyDescent="0.2">
      <c r="A22" s="22">
        <v>17</v>
      </c>
      <c r="B22" s="79"/>
      <c r="C22" s="138"/>
      <c r="D22" s="205"/>
      <c r="E22" s="206"/>
      <c r="F22" s="218"/>
      <c r="G22" s="80"/>
      <c r="H22" s="23"/>
      <c r="I22" s="24">
        <v>1</v>
      </c>
      <c r="J22" s="25" t="s">
        <v>578</v>
      </c>
      <c r="K22" s="26" t="str">
        <f>IF(ISERROR(VLOOKUP(J22,'KAYIT LİSTESİ'!$B$4:$I$916,2,0)),"",(VLOOKUP(J22,'KAYIT LİSTESİ'!$B$4:$I$916,2,0)))</f>
        <v/>
      </c>
      <c r="L22" s="27" t="str">
        <f>IF(ISERROR(VLOOKUP(J22,'KAYIT LİSTESİ'!$B$4:$I$916,4,0)),"",(VLOOKUP(J22,'KAYIT LİSTESİ'!$B$4:$I$916,4,0)))</f>
        <v/>
      </c>
      <c r="M22" s="52" t="str">
        <f>IF(ISERROR(VLOOKUP(J22,'KAYIT LİSTESİ'!$B$4:$I$916,5,0)),"",(VLOOKUP(J22,'KAYIT LİSTESİ'!$B$4:$I$916,5,0)))</f>
        <v/>
      </c>
      <c r="N22" s="52" t="str">
        <f>IF(ISERROR(VLOOKUP(J22,'KAYIT LİSTESİ'!$B$4:$I$916,6,0)),"",(VLOOKUP(J22,'KAYIT LİSTESİ'!$B$4:$I$916,6,0)))</f>
        <v/>
      </c>
      <c r="O22" s="212"/>
      <c r="P22" s="26"/>
    </row>
    <row r="23" spans="1:16" s="19" customFormat="1" ht="29.25" customHeight="1" x14ac:dyDescent="0.2">
      <c r="A23" s="22">
        <v>18</v>
      </c>
      <c r="B23" s="79"/>
      <c r="C23" s="138"/>
      <c r="D23" s="205"/>
      <c r="E23" s="206"/>
      <c r="F23" s="218"/>
      <c r="G23" s="80"/>
      <c r="H23" s="23"/>
      <c r="I23" s="24">
        <v>2</v>
      </c>
      <c r="J23" s="25" t="s">
        <v>579</v>
      </c>
      <c r="K23" s="26" t="str">
        <f>IF(ISERROR(VLOOKUP(J23,'KAYIT LİSTESİ'!$B$4:$I$916,2,0)),"",(VLOOKUP(J23,'KAYIT LİSTESİ'!$B$4:$I$916,2,0)))</f>
        <v/>
      </c>
      <c r="L23" s="27" t="str">
        <f>IF(ISERROR(VLOOKUP(J23,'KAYIT LİSTESİ'!$B$4:$I$916,4,0)),"",(VLOOKUP(J23,'KAYIT LİSTESİ'!$B$4:$I$916,4,0)))</f>
        <v/>
      </c>
      <c r="M23" s="52" t="str">
        <f>IF(ISERROR(VLOOKUP(J23,'KAYIT LİSTESİ'!$B$4:$I$916,5,0)),"",(VLOOKUP(J23,'KAYIT LİSTESİ'!$B$4:$I$916,5,0)))</f>
        <v/>
      </c>
      <c r="N23" s="52" t="str">
        <f>IF(ISERROR(VLOOKUP(J23,'KAYIT LİSTESİ'!$B$4:$I$916,6,0)),"",(VLOOKUP(J23,'KAYIT LİSTESİ'!$B$4:$I$916,6,0)))</f>
        <v/>
      </c>
      <c r="O23" s="212"/>
      <c r="P23" s="26"/>
    </row>
    <row r="24" spans="1:16" s="19" customFormat="1" ht="29.25" customHeight="1" x14ac:dyDescent="0.2">
      <c r="A24" s="22">
        <v>19</v>
      </c>
      <c r="B24" s="79"/>
      <c r="C24" s="138"/>
      <c r="D24" s="205"/>
      <c r="E24" s="206"/>
      <c r="F24" s="218"/>
      <c r="G24" s="80"/>
      <c r="H24" s="23"/>
      <c r="I24" s="24">
        <v>3</v>
      </c>
      <c r="J24" s="25" t="s">
        <v>580</v>
      </c>
      <c r="K24" s="26" t="str">
        <f>IF(ISERROR(VLOOKUP(J24,'KAYIT LİSTESİ'!$B$4:$I$916,2,0)),"",(VLOOKUP(J24,'KAYIT LİSTESİ'!$B$4:$I$916,2,0)))</f>
        <v/>
      </c>
      <c r="L24" s="27" t="str">
        <f>IF(ISERROR(VLOOKUP(J24,'KAYIT LİSTESİ'!$B$4:$I$916,4,0)),"",(VLOOKUP(J24,'KAYIT LİSTESİ'!$B$4:$I$916,4,0)))</f>
        <v/>
      </c>
      <c r="M24" s="52" t="str">
        <f>IF(ISERROR(VLOOKUP(J24,'KAYIT LİSTESİ'!$B$4:$I$916,5,0)),"",(VLOOKUP(J24,'KAYIT LİSTESİ'!$B$4:$I$916,5,0)))</f>
        <v/>
      </c>
      <c r="N24" s="52" t="str">
        <f>IF(ISERROR(VLOOKUP(J24,'KAYIT LİSTESİ'!$B$4:$I$916,6,0)),"",(VLOOKUP(J24,'KAYIT LİSTESİ'!$B$4:$I$916,6,0)))</f>
        <v/>
      </c>
      <c r="O24" s="212"/>
      <c r="P24" s="26"/>
    </row>
    <row r="25" spans="1:16" s="19" customFormat="1" ht="29.25" customHeight="1" x14ac:dyDescent="0.2">
      <c r="A25" s="22">
        <v>20</v>
      </c>
      <c r="B25" s="79"/>
      <c r="C25" s="138"/>
      <c r="D25" s="205"/>
      <c r="E25" s="206"/>
      <c r="F25" s="218"/>
      <c r="G25" s="80"/>
      <c r="H25" s="23"/>
      <c r="I25" s="24">
        <v>4</v>
      </c>
      <c r="J25" s="25" t="s">
        <v>581</v>
      </c>
      <c r="K25" s="26" t="str">
        <f>IF(ISERROR(VLOOKUP(J25,'KAYIT LİSTESİ'!$B$4:$I$916,2,0)),"",(VLOOKUP(J25,'KAYIT LİSTESİ'!$B$4:$I$916,2,0)))</f>
        <v/>
      </c>
      <c r="L25" s="27" t="str">
        <f>IF(ISERROR(VLOOKUP(J25,'KAYIT LİSTESİ'!$B$4:$I$916,4,0)),"",(VLOOKUP(J25,'KAYIT LİSTESİ'!$B$4:$I$916,4,0)))</f>
        <v/>
      </c>
      <c r="M25" s="52" t="str">
        <f>IF(ISERROR(VLOOKUP(J25,'KAYIT LİSTESİ'!$B$4:$I$916,5,0)),"",(VLOOKUP(J25,'KAYIT LİSTESİ'!$B$4:$I$916,5,0)))</f>
        <v/>
      </c>
      <c r="N25" s="52" t="str">
        <f>IF(ISERROR(VLOOKUP(J25,'KAYIT LİSTESİ'!$B$4:$I$916,6,0)),"",(VLOOKUP(J25,'KAYIT LİSTESİ'!$B$4:$I$916,6,0)))</f>
        <v/>
      </c>
      <c r="O25" s="212"/>
      <c r="P25" s="26"/>
    </row>
    <row r="26" spans="1:16" s="19" customFormat="1" ht="29.25" customHeight="1" x14ac:dyDescent="0.2">
      <c r="A26" s="22">
        <v>21</v>
      </c>
      <c r="B26" s="79"/>
      <c r="C26" s="138"/>
      <c r="D26" s="205"/>
      <c r="E26" s="206"/>
      <c r="F26" s="218"/>
      <c r="G26" s="80"/>
      <c r="H26" s="23"/>
      <c r="I26" s="24">
        <v>5</v>
      </c>
      <c r="J26" s="25" t="s">
        <v>582</v>
      </c>
      <c r="K26" s="26" t="str">
        <f>IF(ISERROR(VLOOKUP(J26,'KAYIT LİSTESİ'!$B$4:$I$916,2,0)),"",(VLOOKUP(J26,'KAYIT LİSTESİ'!$B$4:$I$916,2,0)))</f>
        <v/>
      </c>
      <c r="L26" s="27" t="str">
        <f>IF(ISERROR(VLOOKUP(J26,'KAYIT LİSTESİ'!$B$4:$I$916,4,0)),"",(VLOOKUP(J26,'KAYIT LİSTESİ'!$B$4:$I$916,4,0)))</f>
        <v/>
      </c>
      <c r="M26" s="52" t="str">
        <f>IF(ISERROR(VLOOKUP(J26,'KAYIT LİSTESİ'!$B$4:$I$916,5,0)),"",(VLOOKUP(J26,'KAYIT LİSTESİ'!$B$4:$I$916,5,0)))</f>
        <v/>
      </c>
      <c r="N26" s="52" t="str">
        <f>IF(ISERROR(VLOOKUP(J26,'KAYIT LİSTESİ'!$B$4:$I$916,6,0)),"",(VLOOKUP(J26,'KAYIT LİSTESİ'!$B$4:$I$916,6,0)))</f>
        <v/>
      </c>
      <c r="O26" s="212"/>
      <c r="P26" s="26"/>
    </row>
    <row r="27" spans="1:16" s="19" customFormat="1" ht="29.25" customHeight="1" x14ac:dyDescent="0.2">
      <c r="A27" s="22">
        <v>22</v>
      </c>
      <c r="B27" s="79"/>
      <c r="C27" s="138"/>
      <c r="D27" s="205"/>
      <c r="E27" s="206"/>
      <c r="F27" s="218"/>
      <c r="G27" s="80"/>
      <c r="H27" s="23"/>
      <c r="I27" s="24">
        <v>6</v>
      </c>
      <c r="J27" s="25" t="s">
        <v>583</v>
      </c>
      <c r="K27" s="26" t="str">
        <f>IF(ISERROR(VLOOKUP(J27,'KAYIT LİSTESİ'!$B$4:$I$916,2,0)),"",(VLOOKUP(J27,'KAYIT LİSTESİ'!$B$4:$I$916,2,0)))</f>
        <v/>
      </c>
      <c r="L27" s="27" t="str">
        <f>IF(ISERROR(VLOOKUP(J27,'KAYIT LİSTESİ'!$B$4:$I$916,4,0)),"",(VLOOKUP(J27,'KAYIT LİSTESİ'!$B$4:$I$916,4,0)))</f>
        <v/>
      </c>
      <c r="M27" s="52" t="str">
        <f>IF(ISERROR(VLOOKUP(J27,'KAYIT LİSTESİ'!$B$4:$I$916,5,0)),"",(VLOOKUP(J27,'KAYIT LİSTESİ'!$B$4:$I$916,5,0)))</f>
        <v/>
      </c>
      <c r="N27" s="52" t="str">
        <f>IF(ISERROR(VLOOKUP(J27,'KAYIT LİSTESİ'!$B$4:$I$916,6,0)),"",(VLOOKUP(J27,'KAYIT LİSTESİ'!$B$4:$I$916,6,0)))</f>
        <v/>
      </c>
      <c r="O27" s="212"/>
      <c r="P27" s="26"/>
    </row>
    <row r="28" spans="1:16" s="19" customFormat="1" ht="29.25" customHeight="1" x14ac:dyDescent="0.2">
      <c r="A28" s="22">
        <v>25</v>
      </c>
      <c r="B28" s="79"/>
      <c r="C28" s="138"/>
      <c r="D28" s="205"/>
      <c r="E28" s="206"/>
      <c r="F28" s="218"/>
      <c r="G28" s="80"/>
      <c r="H28" s="23"/>
      <c r="I28" s="24">
        <v>1</v>
      </c>
      <c r="J28" s="25" t="s">
        <v>584</v>
      </c>
      <c r="K28" s="26" t="str">
        <f>IF(ISERROR(VLOOKUP(J28,'KAYIT LİSTESİ'!$B$4:$I$916,2,0)),"",(VLOOKUP(J28,'KAYIT LİSTESİ'!$B$4:$I$916,2,0)))</f>
        <v/>
      </c>
      <c r="L28" s="27" t="str">
        <f>IF(ISERROR(VLOOKUP(J28,'KAYIT LİSTESİ'!$B$4:$I$916,4,0)),"",(VLOOKUP(J28,'KAYIT LİSTESİ'!$B$4:$I$916,4,0)))</f>
        <v/>
      </c>
      <c r="M28" s="52" t="str">
        <f>IF(ISERROR(VLOOKUP(J28,'KAYIT LİSTESİ'!$B$4:$I$916,5,0)),"",(VLOOKUP(J28,'KAYIT LİSTESİ'!$B$4:$I$916,5,0)))</f>
        <v/>
      </c>
      <c r="N28" s="52" t="str">
        <f>IF(ISERROR(VLOOKUP(J28,'KAYIT LİSTESİ'!$B$4:$I$916,6,0)),"",(VLOOKUP(J28,'KAYIT LİSTESİ'!$B$4:$I$916,6,0)))</f>
        <v/>
      </c>
      <c r="O28" s="212"/>
      <c r="P28" s="26"/>
    </row>
    <row r="29" spans="1:16" s="19" customFormat="1" ht="29.25" customHeight="1" x14ac:dyDescent="0.2">
      <c r="A29" s="22">
        <v>26</v>
      </c>
      <c r="B29" s="79"/>
      <c r="C29" s="138"/>
      <c r="D29" s="205"/>
      <c r="E29" s="206"/>
      <c r="F29" s="218"/>
      <c r="G29" s="80"/>
      <c r="H29" s="23"/>
      <c r="I29" s="24">
        <v>2</v>
      </c>
      <c r="J29" s="25" t="s">
        <v>585</v>
      </c>
      <c r="K29" s="26" t="str">
        <f>IF(ISERROR(VLOOKUP(J29,'KAYIT LİSTESİ'!$B$4:$I$916,2,0)),"",(VLOOKUP(J29,'KAYIT LİSTESİ'!$B$4:$I$916,2,0)))</f>
        <v/>
      </c>
      <c r="L29" s="27" t="str">
        <f>IF(ISERROR(VLOOKUP(J29,'KAYIT LİSTESİ'!$B$4:$I$916,4,0)),"",(VLOOKUP(J29,'KAYIT LİSTESİ'!$B$4:$I$916,4,0)))</f>
        <v/>
      </c>
      <c r="M29" s="52" t="str">
        <f>IF(ISERROR(VLOOKUP(J29,'KAYIT LİSTESİ'!$B$4:$I$916,5,0)),"",(VLOOKUP(J29,'KAYIT LİSTESİ'!$B$4:$I$916,5,0)))</f>
        <v/>
      </c>
      <c r="N29" s="52" t="str">
        <f>IF(ISERROR(VLOOKUP(J29,'KAYIT LİSTESİ'!$B$4:$I$916,6,0)),"",(VLOOKUP(J29,'KAYIT LİSTESİ'!$B$4:$I$916,6,0)))</f>
        <v/>
      </c>
      <c r="O29" s="212"/>
      <c r="P29" s="26"/>
    </row>
    <row r="30" spans="1:16" s="19" customFormat="1" ht="29.25" customHeight="1" x14ac:dyDescent="0.2">
      <c r="A30" s="22">
        <v>27</v>
      </c>
      <c r="B30" s="79"/>
      <c r="C30" s="138"/>
      <c r="D30" s="205"/>
      <c r="E30" s="206"/>
      <c r="F30" s="218"/>
      <c r="G30" s="80"/>
      <c r="H30" s="23"/>
      <c r="I30" s="24">
        <v>3</v>
      </c>
      <c r="J30" s="25" t="s">
        <v>586</v>
      </c>
      <c r="K30" s="26" t="str">
        <f>IF(ISERROR(VLOOKUP(J30,'KAYIT LİSTESİ'!$B$4:$I$916,2,0)),"",(VLOOKUP(J30,'KAYIT LİSTESİ'!$B$4:$I$916,2,0)))</f>
        <v/>
      </c>
      <c r="L30" s="27" t="str">
        <f>IF(ISERROR(VLOOKUP(J30,'KAYIT LİSTESİ'!$B$4:$I$916,4,0)),"",(VLOOKUP(J30,'KAYIT LİSTESİ'!$B$4:$I$916,4,0)))</f>
        <v/>
      </c>
      <c r="M30" s="52" t="str">
        <f>IF(ISERROR(VLOOKUP(J30,'KAYIT LİSTESİ'!$B$4:$I$916,5,0)),"",(VLOOKUP(J30,'KAYIT LİSTESİ'!$B$4:$I$916,5,0)))</f>
        <v/>
      </c>
      <c r="N30" s="52" t="str">
        <f>IF(ISERROR(VLOOKUP(J30,'KAYIT LİSTESİ'!$B$4:$I$916,6,0)),"",(VLOOKUP(J30,'KAYIT LİSTESİ'!$B$4:$I$916,6,0)))</f>
        <v/>
      </c>
      <c r="O30" s="212"/>
      <c r="P30" s="26"/>
    </row>
    <row r="31" spans="1:16" s="19" customFormat="1" ht="29.25" customHeight="1" x14ac:dyDescent="0.2">
      <c r="A31" s="22">
        <v>28</v>
      </c>
      <c r="B31" s="79"/>
      <c r="C31" s="138"/>
      <c r="D31" s="205"/>
      <c r="E31" s="206"/>
      <c r="F31" s="218"/>
      <c r="G31" s="80"/>
      <c r="H31" s="23"/>
      <c r="I31" s="24">
        <v>4</v>
      </c>
      <c r="J31" s="25" t="s">
        <v>587</v>
      </c>
      <c r="K31" s="26" t="str">
        <f>IF(ISERROR(VLOOKUP(J31,'KAYIT LİSTESİ'!$B$4:$I$916,2,0)),"",(VLOOKUP(J31,'KAYIT LİSTESİ'!$B$4:$I$916,2,0)))</f>
        <v/>
      </c>
      <c r="L31" s="27" t="str">
        <f>IF(ISERROR(VLOOKUP(J31,'KAYIT LİSTESİ'!$B$4:$I$916,4,0)),"",(VLOOKUP(J31,'KAYIT LİSTESİ'!$B$4:$I$916,4,0)))</f>
        <v/>
      </c>
      <c r="M31" s="52" t="str">
        <f>IF(ISERROR(VLOOKUP(J31,'KAYIT LİSTESİ'!$B$4:$I$916,5,0)),"",(VLOOKUP(J31,'KAYIT LİSTESİ'!$B$4:$I$916,5,0)))</f>
        <v/>
      </c>
      <c r="N31" s="52" t="str">
        <f>IF(ISERROR(VLOOKUP(J31,'KAYIT LİSTESİ'!$B$4:$I$916,6,0)),"",(VLOOKUP(J31,'KAYIT LİSTESİ'!$B$4:$I$916,6,0)))</f>
        <v/>
      </c>
      <c r="O31" s="212"/>
      <c r="P31" s="26"/>
    </row>
    <row r="32" spans="1:16" s="19" customFormat="1" ht="29.25" customHeight="1" x14ac:dyDescent="0.2">
      <c r="A32" s="22">
        <v>29</v>
      </c>
      <c r="B32" s="79"/>
      <c r="C32" s="138"/>
      <c r="D32" s="205"/>
      <c r="E32" s="206"/>
      <c r="F32" s="218"/>
      <c r="G32" s="80"/>
      <c r="H32" s="23"/>
      <c r="I32" s="24">
        <v>5</v>
      </c>
      <c r="J32" s="25" t="s">
        <v>588</v>
      </c>
      <c r="K32" s="26" t="str">
        <f>IF(ISERROR(VLOOKUP(J32,'KAYIT LİSTESİ'!$B$4:$I$916,2,0)),"",(VLOOKUP(J32,'KAYIT LİSTESİ'!$B$4:$I$916,2,0)))</f>
        <v/>
      </c>
      <c r="L32" s="27" t="str">
        <f>IF(ISERROR(VLOOKUP(J32,'KAYIT LİSTESİ'!$B$4:$I$916,4,0)),"",(VLOOKUP(J32,'KAYIT LİSTESİ'!$B$4:$I$916,4,0)))</f>
        <v/>
      </c>
      <c r="M32" s="52" t="str">
        <f>IF(ISERROR(VLOOKUP(J32,'KAYIT LİSTESİ'!$B$4:$I$916,5,0)),"",(VLOOKUP(J32,'KAYIT LİSTESİ'!$B$4:$I$916,5,0)))</f>
        <v/>
      </c>
      <c r="N32" s="52" t="str">
        <f>IF(ISERROR(VLOOKUP(J32,'KAYIT LİSTESİ'!$B$4:$I$916,6,0)),"",(VLOOKUP(J32,'KAYIT LİSTESİ'!$B$4:$I$916,6,0)))</f>
        <v/>
      </c>
      <c r="O32" s="212"/>
      <c r="P32" s="26"/>
    </row>
    <row r="33" spans="1:16" s="19" customFormat="1" ht="29.25" customHeight="1" x14ac:dyDescent="0.2">
      <c r="A33" s="22">
        <v>30</v>
      </c>
      <c r="B33" s="79"/>
      <c r="C33" s="138"/>
      <c r="D33" s="205"/>
      <c r="E33" s="206"/>
      <c r="F33" s="218"/>
      <c r="G33" s="80"/>
      <c r="H33" s="23"/>
      <c r="I33" s="24">
        <v>6</v>
      </c>
      <c r="J33" s="25" t="s">
        <v>589</v>
      </c>
      <c r="K33" s="26" t="str">
        <f>IF(ISERROR(VLOOKUP(J33,'KAYIT LİSTESİ'!$B$4:$I$916,2,0)),"",(VLOOKUP(J33,'KAYIT LİSTESİ'!$B$4:$I$916,2,0)))</f>
        <v/>
      </c>
      <c r="L33" s="27" t="str">
        <f>IF(ISERROR(VLOOKUP(J33,'KAYIT LİSTESİ'!$B$4:$I$916,4,0)),"",(VLOOKUP(J33,'KAYIT LİSTESİ'!$B$4:$I$916,4,0)))</f>
        <v/>
      </c>
      <c r="M33" s="52" t="str">
        <f>IF(ISERROR(VLOOKUP(J33,'KAYIT LİSTESİ'!$B$4:$I$916,5,0)),"",(VLOOKUP(J33,'KAYIT LİSTESİ'!$B$4:$I$916,5,0)))</f>
        <v/>
      </c>
      <c r="N33" s="52" t="str">
        <f>IF(ISERROR(VLOOKUP(J33,'KAYIT LİSTESİ'!$B$4:$I$916,6,0)),"",(VLOOKUP(J33,'KAYIT LİSTESİ'!$B$4:$I$916,6,0)))</f>
        <v/>
      </c>
      <c r="O33" s="212"/>
      <c r="P33" s="26"/>
    </row>
    <row r="34" spans="1:16" s="19" customFormat="1" ht="29.25" customHeight="1" x14ac:dyDescent="0.2">
      <c r="A34" s="22">
        <v>31</v>
      </c>
      <c r="B34" s="79"/>
      <c r="C34" s="138"/>
      <c r="D34" s="205"/>
      <c r="E34" s="206"/>
      <c r="F34" s="218"/>
      <c r="G34" s="80"/>
      <c r="H34" s="23"/>
      <c r="I34" s="394" t="s">
        <v>18</v>
      </c>
      <c r="J34" s="395"/>
      <c r="K34" s="395"/>
      <c r="L34" s="395"/>
      <c r="M34" s="395"/>
      <c r="N34" s="395"/>
      <c r="O34" s="395"/>
      <c r="P34" s="396"/>
    </row>
    <row r="35" spans="1:16" s="19" customFormat="1" ht="29.25" customHeight="1" x14ac:dyDescent="0.2">
      <c r="A35" s="22">
        <v>32</v>
      </c>
      <c r="B35" s="79"/>
      <c r="C35" s="138"/>
      <c r="D35" s="205"/>
      <c r="E35" s="206"/>
      <c r="F35" s="218"/>
      <c r="G35" s="80"/>
      <c r="H35" s="23"/>
      <c r="I35" s="51" t="s">
        <v>12</v>
      </c>
      <c r="J35" s="51" t="s">
        <v>250</v>
      </c>
      <c r="K35" s="51" t="s">
        <v>249</v>
      </c>
      <c r="L35" s="140" t="s">
        <v>13</v>
      </c>
      <c r="M35" s="141" t="s">
        <v>14</v>
      </c>
      <c r="N35" s="141" t="s">
        <v>55</v>
      </c>
      <c r="O35" s="211" t="s">
        <v>15</v>
      </c>
      <c r="P35" s="51" t="s">
        <v>28</v>
      </c>
    </row>
    <row r="36" spans="1:16" s="19" customFormat="1" ht="29.25" customHeight="1" x14ac:dyDescent="0.2">
      <c r="A36" s="22">
        <v>33</v>
      </c>
      <c r="B36" s="79"/>
      <c r="C36" s="138"/>
      <c r="D36" s="205"/>
      <c r="E36" s="206"/>
      <c r="F36" s="218"/>
      <c r="G36" s="80"/>
      <c r="H36" s="23"/>
      <c r="I36" s="24">
        <v>1</v>
      </c>
      <c r="J36" s="25" t="s">
        <v>590</v>
      </c>
      <c r="K36" s="26" t="str">
        <f>IF(ISERROR(VLOOKUP(J36,'KAYIT LİSTESİ'!$B$4:$I$916,2,0)),"",(VLOOKUP(J36,'KAYIT LİSTESİ'!$B$4:$I$916,2,0)))</f>
        <v/>
      </c>
      <c r="L36" s="27" t="str">
        <f>IF(ISERROR(VLOOKUP(J36,'KAYIT LİSTESİ'!$B$4:$I$916,4,0)),"",(VLOOKUP(J36,'KAYIT LİSTESİ'!$B$4:$I$916,4,0)))</f>
        <v/>
      </c>
      <c r="M36" s="52" t="str">
        <f>IF(ISERROR(VLOOKUP(J36,'KAYIT LİSTESİ'!$B$4:$I$916,5,0)),"",(VLOOKUP(J36,'KAYIT LİSTESİ'!$B$4:$I$916,5,0)))</f>
        <v/>
      </c>
      <c r="N36" s="52" t="str">
        <f>IF(ISERROR(VLOOKUP(J36,'KAYIT LİSTESİ'!$B$4:$I$916,6,0)),"",(VLOOKUP(J36,'KAYIT LİSTESİ'!$B$4:$I$916,6,0)))</f>
        <v/>
      </c>
      <c r="O36" s="212"/>
      <c r="P36" s="26"/>
    </row>
    <row r="37" spans="1:16" s="19" customFormat="1" ht="29.25" customHeight="1" x14ac:dyDescent="0.2">
      <c r="A37" s="22">
        <v>34</v>
      </c>
      <c r="B37" s="79"/>
      <c r="C37" s="138"/>
      <c r="D37" s="205"/>
      <c r="E37" s="206"/>
      <c r="F37" s="218"/>
      <c r="G37" s="80"/>
      <c r="H37" s="23"/>
      <c r="I37" s="24">
        <v>2</v>
      </c>
      <c r="J37" s="25" t="s">
        <v>591</v>
      </c>
      <c r="K37" s="26" t="str">
        <f>IF(ISERROR(VLOOKUP(J37,'KAYIT LİSTESİ'!$B$4:$I$916,2,0)),"",(VLOOKUP(J37,'KAYIT LİSTESİ'!$B$4:$I$916,2,0)))</f>
        <v/>
      </c>
      <c r="L37" s="27" t="str">
        <f>IF(ISERROR(VLOOKUP(J37,'KAYIT LİSTESİ'!$B$4:$I$916,4,0)),"",(VLOOKUP(J37,'KAYIT LİSTESİ'!$B$4:$I$916,4,0)))</f>
        <v/>
      </c>
      <c r="M37" s="52" t="str">
        <f>IF(ISERROR(VLOOKUP(J37,'KAYIT LİSTESİ'!$B$4:$I$916,5,0)),"",(VLOOKUP(J37,'KAYIT LİSTESİ'!$B$4:$I$916,5,0)))</f>
        <v/>
      </c>
      <c r="N37" s="52" t="str">
        <f>IF(ISERROR(VLOOKUP(J37,'KAYIT LİSTESİ'!$B$4:$I$916,6,0)),"",(VLOOKUP(J37,'KAYIT LİSTESİ'!$B$4:$I$916,6,0)))</f>
        <v/>
      </c>
      <c r="O37" s="212"/>
      <c r="P37" s="26"/>
    </row>
    <row r="38" spans="1:16" s="19" customFormat="1" ht="29.25" customHeight="1" x14ac:dyDescent="0.2">
      <c r="A38" s="22">
        <v>35</v>
      </c>
      <c r="B38" s="79"/>
      <c r="C38" s="138"/>
      <c r="D38" s="205"/>
      <c r="E38" s="206"/>
      <c r="F38" s="218"/>
      <c r="G38" s="80"/>
      <c r="H38" s="23"/>
      <c r="I38" s="24">
        <v>3</v>
      </c>
      <c r="J38" s="25" t="s">
        <v>592</v>
      </c>
      <c r="K38" s="26" t="str">
        <f>IF(ISERROR(VLOOKUP(J38,'KAYIT LİSTESİ'!$B$4:$I$916,2,0)),"",(VLOOKUP(J38,'KAYIT LİSTESİ'!$B$4:$I$916,2,0)))</f>
        <v/>
      </c>
      <c r="L38" s="27" t="str">
        <f>IF(ISERROR(VLOOKUP(J38,'KAYIT LİSTESİ'!$B$4:$I$916,4,0)),"",(VLOOKUP(J38,'KAYIT LİSTESİ'!$B$4:$I$916,4,0)))</f>
        <v/>
      </c>
      <c r="M38" s="52" t="str">
        <f>IF(ISERROR(VLOOKUP(J38,'KAYIT LİSTESİ'!$B$4:$I$916,5,0)),"",(VLOOKUP(J38,'KAYIT LİSTESİ'!$B$4:$I$916,5,0)))</f>
        <v/>
      </c>
      <c r="N38" s="52" t="str">
        <f>IF(ISERROR(VLOOKUP(J38,'KAYIT LİSTESİ'!$B$4:$I$916,6,0)),"",(VLOOKUP(J38,'KAYIT LİSTESİ'!$B$4:$I$916,6,0)))</f>
        <v/>
      </c>
      <c r="O38" s="212"/>
      <c r="P38" s="26"/>
    </row>
    <row r="39" spans="1:16" s="19" customFormat="1" ht="29.25" customHeight="1" x14ac:dyDescent="0.2">
      <c r="A39" s="22">
        <v>36</v>
      </c>
      <c r="B39" s="79"/>
      <c r="C39" s="138"/>
      <c r="D39" s="205"/>
      <c r="E39" s="206"/>
      <c r="F39" s="218"/>
      <c r="G39" s="80"/>
      <c r="H39" s="23"/>
      <c r="I39" s="24">
        <v>4</v>
      </c>
      <c r="J39" s="25" t="s">
        <v>593</v>
      </c>
      <c r="K39" s="26" t="str">
        <f>IF(ISERROR(VLOOKUP(J39,'KAYIT LİSTESİ'!$B$4:$I$916,2,0)),"",(VLOOKUP(J39,'KAYIT LİSTESİ'!$B$4:$I$916,2,0)))</f>
        <v/>
      </c>
      <c r="L39" s="27" t="str">
        <f>IF(ISERROR(VLOOKUP(J39,'KAYIT LİSTESİ'!$B$4:$I$916,4,0)),"",(VLOOKUP(J39,'KAYIT LİSTESİ'!$B$4:$I$916,4,0)))</f>
        <v/>
      </c>
      <c r="M39" s="52" t="str">
        <f>IF(ISERROR(VLOOKUP(J39,'KAYIT LİSTESİ'!$B$4:$I$916,5,0)),"",(VLOOKUP(J39,'KAYIT LİSTESİ'!$B$4:$I$916,5,0)))</f>
        <v/>
      </c>
      <c r="N39" s="52" t="str">
        <f>IF(ISERROR(VLOOKUP(J39,'KAYIT LİSTESİ'!$B$4:$I$916,6,0)),"",(VLOOKUP(J39,'KAYIT LİSTESİ'!$B$4:$I$916,6,0)))</f>
        <v/>
      </c>
      <c r="O39" s="212"/>
      <c r="P39" s="26"/>
    </row>
    <row r="40" spans="1:16" s="19" customFormat="1" ht="29.25" customHeight="1" x14ac:dyDescent="0.2">
      <c r="A40" s="22">
        <v>37</v>
      </c>
      <c r="B40" s="79"/>
      <c r="C40" s="138"/>
      <c r="D40" s="205"/>
      <c r="E40" s="206"/>
      <c r="F40" s="218"/>
      <c r="G40" s="80"/>
      <c r="H40" s="23"/>
      <c r="I40" s="24">
        <v>5</v>
      </c>
      <c r="J40" s="25" t="s">
        <v>594</v>
      </c>
      <c r="K40" s="26" t="str">
        <f>IF(ISERROR(VLOOKUP(J40,'KAYIT LİSTESİ'!$B$4:$I$916,2,0)),"",(VLOOKUP(J40,'KAYIT LİSTESİ'!$B$4:$I$916,2,0)))</f>
        <v/>
      </c>
      <c r="L40" s="27" t="str">
        <f>IF(ISERROR(VLOOKUP(J40,'KAYIT LİSTESİ'!$B$4:$I$916,4,0)),"",(VLOOKUP(J40,'KAYIT LİSTESİ'!$B$4:$I$916,4,0)))</f>
        <v/>
      </c>
      <c r="M40" s="52" t="str">
        <f>IF(ISERROR(VLOOKUP(J40,'KAYIT LİSTESİ'!$B$4:$I$916,5,0)),"",(VLOOKUP(J40,'KAYIT LİSTESİ'!$B$4:$I$916,5,0)))</f>
        <v/>
      </c>
      <c r="N40" s="52" t="str">
        <f>IF(ISERROR(VLOOKUP(J40,'KAYIT LİSTESİ'!$B$4:$I$916,6,0)),"",(VLOOKUP(J40,'KAYIT LİSTESİ'!$B$4:$I$916,6,0)))</f>
        <v/>
      </c>
      <c r="O40" s="212"/>
      <c r="P40" s="26"/>
    </row>
    <row r="41" spans="1:16" s="19" customFormat="1" ht="29.25" customHeight="1" x14ac:dyDescent="0.2">
      <c r="A41" s="22">
        <v>38</v>
      </c>
      <c r="B41" s="79"/>
      <c r="C41" s="138"/>
      <c r="D41" s="205"/>
      <c r="E41" s="206"/>
      <c r="F41" s="218"/>
      <c r="G41" s="80"/>
      <c r="H41" s="23"/>
      <c r="I41" s="24">
        <v>6</v>
      </c>
      <c r="J41" s="25" t="s">
        <v>595</v>
      </c>
      <c r="K41" s="26" t="str">
        <f>IF(ISERROR(VLOOKUP(J41,'KAYIT LİSTESİ'!$B$4:$I$916,2,0)),"",(VLOOKUP(J41,'KAYIT LİSTESİ'!$B$4:$I$916,2,0)))</f>
        <v/>
      </c>
      <c r="L41" s="27" t="str">
        <f>IF(ISERROR(VLOOKUP(J41,'KAYIT LİSTESİ'!$B$4:$I$916,4,0)),"",(VLOOKUP(J41,'KAYIT LİSTESİ'!$B$4:$I$916,4,0)))</f>
        <v/>
      </c>
      <c r="M41" s="52" t="str">
        <f>IF(ISERROR(VLOOKUP(J41,'KAYIT LİSTESİ'!$B$4:$I$916,5,0)),"",(VLOOKUP(J41,'KAYIT LİSTESİ'!$B$4:$I$916,5,0)))</f>
        <v/>
      </c>
      <c r="N41" s="52" t="str">
        <f>IF(ISERROR(VLOOKUP(J41,'KAYIT LİSTESİ'!$B$4:$I$916,6,0)),"",(VLOOKUP(J41,'KAYIT LİSTESİ'!$B$4:$I$916,6,0)))</f>
        <v/>
      </c>
      <c r="O41" s="212"/>
      <c r="P41" s="26"/>
    </row>
    <row r="42" spans="1:16" s="19" customFormat="1" ht="29.25" customHeight="1" x14ac:dyDescent="0.2">
      <c r="A42" s="22">
        <v>41</v>
      </c>
      <c r="B42" s="79"/>
      <c r="C42" s="138"/>
      <c r="D42" s="205"/>
      <c r="E42" s="206"/>
      <c r="F42" s="218"/>
      <c r="G42" s="80"/>
      <c r="H42" s="23"/>
      <c r="I42" s="24">
        <v>1</v>
      </c>
      <c r="J42" s="25" t="s">
        <v>596</v>
      </c>
      <c r="K42" s="26" t="str">
        <f>IF(ISERROR(VLOOKUP(J42,'KAYIT LİSTESİ'!$B$4:$I$916,2,0)),"",(VLOOKUP(J42,'KAYIT LİSTESİ'!$B$4:$I$916,2,0)))</f>
        <v/>
      </c>
      <c r="L42" s="27" t="str">
        <f>IF(ISERROR(VLOOKUP(J42,'KAYIT LİSTESİ'!$B$4:$I$916,4,0)),"",(VLOOKUP(J42,'KAYIT LİSTESİ'!$B$4:$I$916,4,0)))</f>
        <v/>
      </c>
      <c r="M42" s="52" t="str">
        <f>IF(ISERROR(VLOOKUP(J42,'KAYIT LİSTESİ'!$B$4:$I$916,5,0)),"",(VLOOKUP(J42,'KAYIT LİSTESİ'!$B$4:$I$916,5,0)))</f>
        <v/>
      </c>
      <c r="N42" s="52" t="str">
        <f>IF(ISERROR(VLOOKUP(J42,'KAYIT LİSTESİ'!$B$4:$I$916,6,0)),"",(VLOOKUP(J42,'KAYIT LİSTESİ'!$B$4:$I$916,6,0)))</f>
        <v/>
      </c>
      <c r="O42" s="212"/>
      <c r="P42" s="26"/>
    </row>
    <row r="43" spans="1:16" s="19" customFormat="1" ht="29.25" customHeight="1" x14ac:dyDescent="0.2">
      <c r="A43" s="22">
        <v>42</v>
      </c>
      <c r="B43" s="79"/>
      <c r="C43" s="138"/>
      <c r="D43" s="205"/>
      <c r="E43" s="206"/>
      <c r="F43" s="218"/>
      <c r="G43" s="80"/>
      <c r="H43" s="23"/>
      <c r="I43" s="24">
        <v>2</v>
      </c>
      <c r="J43" s="25" t="s">
        <v>597</v>
      </c>
      <c r="K43" s="26" t="str">
        <f>IF(ISERROR(VLOOKUP(J43,'KAYIT LİSTESİ'!$B$4:$I$916,2,0)),"",(VLOOKUP(J43,'KAYIT LİSTESİ'!$B$4:$I$916,2,0)))</f>
        <v/>
      </c>
      <c r="L43" s="27" t="str">
        <f>IF(ISERROR(VLOOKUP(J43,'KAYIT LİSTESİ'!$B$4:$I$916,4,0)),"",(VLOOKUP(J43,'KAYIT LİSTESİ'!$B$4:$I$916,4,0)))</f>
        <v/>
      </c>
      <c r="M43" s="52" t="str">
        <f>IF(ISERROR(VLOOKUP(J43,'KAYIT LİSTESİ'!$B$4:$I$916,5,0)),"",(VLOOKUP(J43,'KAYIT LİSTESİ'!$B$4:$I$916,5,0)))</f>
        <v/>
      </c>
      <c r="N43" s="52" t="str">
        <f>IF(ISERROR(VLOOKUP(J43,'KAYIT LİSTESİ'!$B$4:$I$916,6,0)),"",(VLOOKUP(J43,'KAYIT LİSTESİ'!$B$4:$I$916,6,0)))</f>
        <v/>
      </c>
      <c r="O43" s="212"/>
      <c r="P43" s="26"/>
    </row>
    <row r="44" spans="1:16" s="19" customFormat="1" ht="29.25" customHeight="1" x14ac:dyDescent="0.2">
      <c r="A44" s="22">
        <v>43</v>
      </c>
      <c r="B44" s="79"/>
      <c r="C44" s="138"/>
      <c r="D44" s="205"/>
      <c r="E44" s="206"/>
      <c r="F44" s="218"/>
      <c r="G44" s="80"/>
      <c r="H44" s="23"/>
      <c r="I44" s="24">
        <v>3</v>
      </c>
      <c r="J44" s="25" t="s">
        <v>598</v>
      </c>
      <c r="K44" s="26" t="str">
        <f>IF(ISERROR(VLOOKUP(J44,'KAYIT LİSTESİ'!$B$4:$I$916,2,0)),"",(VLOOKUP(J44,'KAYIT LİSTESİ'!$B$4:$I$916,2,0)))</f>
        <v/>
      </c>
      <c r="L44" s="27" t="str">
        <f>IF(ISERROR(VLOOKUP(J44,'KAYIT LİSTESİ'!$B$4:$I$916,4,0)),"",(VLOOKUP(J44,'KAYIT LİSTESİ'!$B$4:$I$916,4,0)))</f>
        <v/>
      </c>
      <c r="M44" s="52" t="str">
        <f>IF(ISERROR(VLOOKUP(J44,'KAYIT LİSTESİ'!$B$4:$I$916,5,0)),"",(VLOOKUP(J44,'KAYIT LİSTESİ'!$B$4:$I$916,5,0)))</f>
        <v/>
      </c>
      <c r="N44" s="52" t="str">
        <f>IF(ISERROR(VLOOKUP(J44,'KAYIT LİSTESİ'!$B$4:$I$916,6,0)),"",(VLOOKUP(J44,'KAYIT LİSTESİ'!$B$4:$I$916,6,0)))</f>
        <v/>
      </c>
      <c r="O44" s="212"/>
      <c r="P44" s="26"/>
    </row>
    <row r="45" spans="1:16" s="19" customFormat="1" ht="29.25" customHeight="1" x14ac:dyDescent="0.2">
      <c r="A45" s="22">
        <v>44</v>
      </c>
      <c r="B45" s="79"/>
      <c r="C45" s="138"/>
      <c r="D45" s="205"/>
      <c r="E45" s="206"/>
      <c r="F45" s="218"/>
      <c r="G45" s="80"/>
      <c r="H45" s="23"/>
      <c r="I45" s="24">
        <v>4</v>
      </c>
      <c r="J45" s="25" t="s">
        <v>599</v>
      </c>
      <c r="K45" s="26" t="str">
        <f>IF(ISERROR(VLOOKUP(J45,'KAYIT LİSTESİ'!$B$4:$I$916,2,0)),"",(VLOOKUP(J45,'KAYIT LİSTESİ'!$B$4:$I$916,2,0)))</f>
        <v/>
      </c>
      <c r="L45" s="27" t="str">
        <f>IF(ISERROR(VLOOKUP(J45,'KAYIT LİSTESİ'!$B$4:$I$916,4,0)),"",(VLOOKUP(J45,'KAYIT LİSTESİ'!$B$4:$I$916,4,0)))</f>
        <v/>
      </c>
      <c r="M45" s="52" t="str">
        <f>IF(ISERROR(VLOOKUP(J45,'KAYIT LİSTESİ'!$B$4:$I$916,5,0)),"",(VLOOKUP(J45,'KAYIT LİSTESİ'!$B$4:$I$916,5,0)))</f>
        <v/>
      </c>
      <c r="N45" s="52" t="str">
        <f>IF(ISERROR(VLOOKUP(J45,'KAYIT LİSTESİ'!$B$4:$I$916,6,0)),"",(VLOOKUP(J45,'KAYIT LİSTESİ'!$B$4:$I$916,6,0)))</f>
        <v/>
      </c>
      <c r="O45" s="212"/>
      <c r="P45" s="26"/>
    </row>
    <row r="46" spans="1:16" s="19" customFormat="1" ht="29.25" customHeight="1" x14ac:dyDescent="0.2">
      <c r="A46" s="22">
        <v>45</v>
      </c>
      <c r="B46" s="79"/>
      <c r="C46" s="138"/>
      <c r="D46" s="205"/>
      <c r="E46" s="206"/>
      <c r="F46" s="218"/>
      <c r="G46" s="80"/>
      <c r="H46" s="23"/>
      <c r="I46" s="24">
        <v>5</v>
      </c>
      <c r="J46" s="25" t="s">
        <v>600</v>
      </c>
      <c r="K46" s="26" t="str">
        <f>IF(ISERROR(VLOOKUP(J46,'KAYIT LİSTESİ'!$B$4:$I$916,2,0)),"",(VLOOKUP(J46,'KAYIT LİSTESİ'!$B$4:$I$916,2,0)))</f>
        <v/>
      </c>
      <c r="L46" s="27" t="str">
        <f>IF(ISERROR(VLOOKUP(J46,'KAYIT LİSTESİ'!$B$4:$I$916,4,0)),"",(VLOOKUP(J46,'KAYIT LİSTESİ'!$B$4:$I$916,4,0)))</f>
        <v/>
      </c>
      <c r="M46" s="52" t="str">
        <f>IF(ISERROR(VLOOKUP(J46,'KAYIT LİSTESİ'!$B$4:$I$916,5,0)),"",(VLOOKUP(J46,'KAYIT LİSTESİ'!$B$4:$I$916,5,0)))</f>
        <v/>
      </c>
      <c r="N46" s="52" t="str">
        <f>IF(ISERROR(VLOOKUP(J46,'KAYIT LİSTESİ'!$B$4:$I$916,6,0)),"",(VLOOKUP(J46,'KAYIT LİSTESİ'!$B$4:$I$916,6,0)))</f>
        <v/>
      </c>
      <c r="O46" s="212"/>
      <c r="P46" s="26"/>
    </row>
    <row r="47" spans="1:16" s="19" customFormat="1" ht="29.25" customHeight="1" x14ac:dyDescent="0.2">
      <c r="A47" s="22">
        <v>46</v>
      </c>
      <c r="B47" s="79"/>
      <c r="C47" s="138"/>
      <c r="D47" s="205"/>
      <c r="E47" s="206"/>
      <c r="F47" s="218"/>
      <c r="G47" s="80"/>
      <c r="H47" s="23"/>
      <c r="I47" s="24">
        <v>6</v>
      </c>
      <c r="J47" s="25" t="s">
        <v>601</v>
      </c>
      <c r="K47" s="26" t="str">
        <f>IF(ISERROR(VLOOKUP(J47,'KAYIT LİSTESİ'!$B$4:$I$916,2,0)),"",(VLOOKUP(J47,'KAYIT LİSTESİ'!$B$4:$I$916,2,0)))</f>
        <v/>
      </c>
      <c r="L47" s="27" t="str">
        <f>IF(ISERROR(VLOOKUP(J47,'KAYIT LİSTESİ'!$B$4:$I$916,4,0)),"",(VLOOKUP(J47,'KAYIT LİSTESİ'!$B$4:$I$916,4,0)))</f>
        <v/>
      </c>
      <c r="M47" s="52" t="str">
        <f>IF(ISERROR(VLOOKUP(J47,'KAYIT LİSTESİ'!$B$4:$I$916,5,0)),"",(VLOOKUP(J47,'KAYIT LİSTESİ'!$B$4:$I$916,5,0)))</f>
        <v/>
      </c>
      <c r="N47" s="52" t="str">
        <f>IF(ISERROR(VLOOKUP(J47,'KAYIT LİSTESİ'!$B$4:$I$916,6,0)),"",(VLOOKUP(J47,'KAYIT LİSTESİ'!$B$4:$I$916,6,0)))</f>
        <v/>
      </c>
      <c r="O47" s="212"/>
      <c r="P47" s="26"/>
    </row>
    <row r="48" spans="1:16" ht="7.5" customHeight="1" x14ac:dyDescent="0.2">
      <c r="A48" s="37"/>
      <c r="B48" s="37"/>
      <c r="C48" s="38"/>
      <c r="D48" s="60"/>
      <c r="E48" s="39"/>
      <c r="F48" s="219"/>
      <c r="G48" s="41"/>
      <c r="I48" s="42"/>
      <c r="J48" s="43"/>
      <c r="K48" s="44"/>
      <c r="L48" s="45"/>
      <c r="M48" s="56"/>
      <c r="N48" s="56"/>
      <c r="O48" s="213"/>
      <c r="P48" s="44"/>
    </row>
    <row r="49" spans="1:17" ht="14.25" customHeight="1" x14ac:dyDescent="0.2">
      <c r="A49" s="31" t="s">
        <v>19</v>
      </c>
      <c r="B49" s="31"/>
      <c r="C49" s="31"/>
      <c r="D49" s="61"/>
      <c r="E49" s="54" t="s">
        <v>0</v>
      </c>
      <c r="F49" s="220" t="s">
        <v>1</v>
      </c>
      <c r="G49" s="28"/>
      <c r="H49" s="32" t="s">
        <v>2</v>
      </c>
      <c r="I49" s="32"/>
      <c r="J49" s="32"/>
      <c r="K49" s="32"/>
      <c r="M49" s="57" t="s">
        <v>3</v>
      </c>
      <c r="N49" s="58" t="s">
        <v>3</v>
      </c>
      <c r="O49" s="214" t="s">
        <v>3</v>
      </c>
      <c r="P49" s="31"/>
      <c r="Q49" s="33"/>
    </row>
  </sheetData>
  <mergeCells count="20">
    <mergeCell ref="I6:P6"/>
    <mergeCell ref="I20:P20"/>
    <mergeCell ref="I34:P34"/>
    <mergeCell ref="A4:C4"/>
    <mergeCell ref="D4:E4"/>
    <mergeCell ref="N5:P5"/>
    <mergeCell ref="A6:A7"/>
    <mergeCell ref="B6:B7"/>
    <mergeCell ref="C6:C7"/>
    <mergeCell ref="D6:D7"/>
    <mergeCell ref="E6:E7"/>
    <mergeCell ref="F6:F7"/>
    <mergeCell ref="G6:G7"/>
    <mergeCell ref="A1:P1"/>
    <mergeCell ref="A2:P2"/>
    <mergeCell ref="A3:C3"/>
    <mergeCell ref="D3:E3"/>
    <mergeCell ref="F3:G3"/>
    <mergeCell ref="I3:L3"/>
    <mergeCell ref="N3:P3"/>
  </mergeCells>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7"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M732"/>
  <sheetViews>
    <sheetView topLeftCell="A578" workbookViewId="0">
      <selection activeCell="E12" sqref="E12"/>
    </sheetView>
  </sheetViews>
  <sheetFormatPr defaultColWidth="9.140625" defaultRowHeight="12.75" x14ac:dyDescent="0.2"/>
  <cols>
    <col min="1" max="1" width="4.7109375" style="164" bestFit="1" customWidth="1"/>
    <col min="2" max="2" width="17.42578125" style="177" bestFit="1" customWidth="1"/>
    <col min="3" max="3" width="10.42578125" style="2" bestFit="1" customWidth="1"/>
    <col min="4" max="4" width="17.42578125" style="179" customWidth="1"/>
    <col min="5" max="5" width="19.140625" style="179" customWidth="1"/>
    <col min="6" max="6" width="11.140625" style="2" customWidth="1"/>
    <col min="7" max="7" width="10.28515625" style="2" customWidth="1"/>
    <col min="8" max="8" width="14.140625" style="2" customWidth="1"/>
    <col min="9" max="9" width="9.28515625" style="2" customWidth="1"/>
    <col min="10" max="10" width="11.140625" style="2" customWidth="1"/>
    <col min="11" max="11" width="30.5703125" style="2" customWidth="1"/>
    <col min="12" max="12" width="15.5703125" style="249" bestFit="1" customWidth="1"/>
    <col min="13" max="13" width="14.140625" style="2" customWidth="1"/>
    <col min="14" max="16384" width="9.140625" style="2"/>
  </cols>
  <sheetData>
    <row r="1" spans="1:13" s="156" customFormat="1" ht="42" customHeight="1" x14ac:dyDescent="0.2">
      <c r="A1" s="514" t="str">
        <f>'YARIŞMA BİLGİLERİ'!F19</f>
        <v xml:space="preserve"> GÖRME ENGELLİLER TÜRKİYE ŞAMPİYONASI</v>
      </c>
      <c r="B1" s="514"/>
      <c r="C1" s="514"/>
      <c r="D1" s="514"/>
      <c r="E1" s="514"/>
      <c r="F1" s="514"/>
      <c r="G1" s="514"/>
      <c r="H1" s="514"/>
      <c r="I1" s="514"/>
      <c r="J1" s="514"/>
      <c r="K1" s="178" t="str">
        <f>'YARIŞMA BİLGİLERİ'!F20</f>
        <v>BURSA</v>
      </c>
      <c r="L1" s="513"/>
      <c r="M1" s="513"/>
    </row>
    <row r="2" spans="1:13" s="163" customFormat="1" ht="27.75" customHeight="1" x14ac:dyDescent="0.2">
      <c r="A2" s="157" t="s">
        <v>25</v>
      </c>
      <c r="B2" s="181" t="s">
        <v>43</v>
      </c>
      <c r="C2" s="159" t="s">
        <v>21</v>
      </c>
      <c r="D2" s="160" t="s">
        <v>26</v>
      </c>
      <c r="E2" s="160" t="s">
        <v>24</v>
      </c>
      <c r="F2" s="161" t="s">
        <v>27</v>
      </c>
      <c r="G2" s="158" t="s">
        <v>38</v>
      </c>
      <c r="H2" s="158" t="s">
        <v>11</v>
      </c>
      <c r="I2" s="158" t="s">
        <v>427</v>
      </c>
      <c r="J2" s="158" t="s">
        <v>39</v>
      </c>
      <c r="K2" s="158" t="s">
        <v>40</v>
      </c>
      <c r="L2" s="159" t="s">
        <v>41</v>
      </c>
      <c r="M2" s="162" t="s">
        <v>42</v>
      </c>
    </row>
    <row r="3" spans="1:13" s="163" customFormat="1" ht="26.25" customHeight="1" x14ac:dyDescent="0.2">
      <c r="A3" s="165">
        <v>1</v>
      </c>
      <c r="B3" s="175" t="s">
        <v>429</v>
      </c>
      <c r="C3" s="166">
        <f>'100 m'!C8</f>
        <v>32902</v>
      </c>
      <c r="D3" s="174" t="str">
        <f>'100 m'!D8</f>
        <v>ABDULLAH YAKIN</v>
      </c>
      <c r="E3" s="174" t="str">
        <f>'100 m'!E8</f>
        <v>ÇANKAYA BLD GÖRME ENG.SK.</v>
      </c>
      <c r="F3" s="167">
        <f>'100 m'!F8</f>
        <v>1193</v>
      </c>
      <c r="G3" s="168">
        <f>'100 m'!A8</f>
        <v>1</v>
      </c>
      <c r="H3" s="167" t="s">
        <v>430</v>
      </c>
      <c r="I3" s="169"/>
      <c r="J3" s="167" t="str">
        <f>'YARIŞMA BİLGİLERİ'!$F$21</f>
        <v>ERKEKLER ( B2 )</v>
      </c>
      <c r="K3" s="170" t="str">
        <f t="shared" ref="K3:K34" si="0">CONCATENATE(K$1,"-",A$1)</f>
        <v>BURSA- GÖRME ENGELLİLER TÜRKİYE ŞAMPİYONASI</v>
      </c>
      <c r="L3" s="248" t="str">
        <f>'100 m'!N$4</f>
        <v>18.04.2018-14:50</v>
      </c>
      <c r="M3" s="171" t="s">
        <v>428</v>
      </c>
    </row>
    <row r="4" spans="1:13" s="163" customFormat="1" ht="26.25" customHeight="1" x14ac:dyDescent="0.2">
      <c r="A4" s="165">
        <v>2</v>
      </c>
      <c r="B4" s="175" t="s">
        <v>429</v>
      </c>
      <c r="C4" s="166">
        <f>'100 m'!C9</f>
        <v>33604</v>
      </c>
      <c r="D4" s="174" t="str">
        <f>'100 m'!D9</f>
        <v>İBRAHİM YILDIZ</v>
      </c>
      <c r="E4" s="174" t="str">
        <f>'100 m'!E9</f>
        <v>NİLÜFER BLD.GÖRME ENG.SK</v>
      </c>
      <c r="F4" s="167">
        <f>'100 m'!F9</f>
        <v>1231</v>
      </c>
      <c r="G4" s="168">
        <f>'100 m'!A9</f>
        <v>2</v>
      </c>
      <c r="H4" s="167" t="s">
        <v>430</v>
      </c>
      <c r="I4" s="169"/>
      <c r="J4" s="167" t="str">
        <f>'YARIŞMA BİLGİLERİ'!$F$21</f>
        <v>ERKEKLER ( B2 )</v>
      </c>
      <c r="K4" s="170" t="str">
        <f t="shared" si="0"/>
        <v>BURSA- GÖRME ENGELLİLER TÜRKİYE ŞAMPİYONASI</v>
      </c>
      <c r="L4" s="248" t="str">
        <f>'100 m'!N$4</f>
        <v>18.04.2018-14:50</v>
      </c>
      <c r="M4" s="171" t="s">
        <v>428</v>
      </c>
    </row>
    <row r="5" spans="1:13" s="163" customFormat="1" ht="26.25" customHeight="1" x14ac:dyDescent="0.2">
      <c r="A5" s="165">
        <v>3</v>
      </c>
      <c r="B5" s="175" t="s">
        <v>429</v>
      </c>
      <c r="C5" s="166">
        <f>'100 m'!C10</f>
        <v>30682</v>
      </c>
      <c r="D5" s="174" t="str">
        <f>'100 m'!D10</f>
        <v>SUAT ÖNER</v>
      </c>
      <c r="E5" s="174" t="str">
        <f>'100 m'!E10</f>
        <v>NİLÜFER BLD.GÖRME ENG.SK</v>
      </c>
      <c r="F5" s="167">
        <f>'100 m'!F10</f>
        <v>1260</v>
      </c>
      <c r="G5" s="168">
        <f>'100 m'!A10</f>
        <v>3</v>
      </c>
      <c r="H5" s="167" t="s">
        <v>430</v>
      </c>
      <c r="I5" s="169"/>
      <c r="J5" s="167" t="str">
        <f>'YARIŞMA BİLGİLERİ'!$F$21</f>
        <v>ERKEKLER ( B2 )</v>
      </c>
      <c r="K5" s="170" t="str">
        <f t="shared" si="0"/>
        <v>BURSA- GÖRME ENGELLİLER TÜRKİYE ŞAMPİYONASI</v>
      </c>
      <c r="L5" s="248" t="str">
        <f>'100 m'!N$4</f>
        <v>18.04.2018-14:50</v>
      </c>
      <c r="M5" s="171" t="s">
        <v>428</v>
      </c>
    </row>
    <row r="6" spans="1:13" s="163" customFormat="1" ht="26.25" customHeight="1" x14ac:dyDescent="0.2">
      <c r="A6" s="165">
        <v>4</v>
      </c>
      <c r="B6" s="175" t="s">
        <v>429</v>
      </c>
      <c r="C6" s="166">
        <f>'100 m'!C11</f>
        <v>35552</v>
      </c>
      <c r="D6" s="174" t="str">
        <f>'100 m'!D11</f>
        <v>CİHAN DEMİR</v>
      </c>
      <c r="E6" s="174" t="str">
        <f>'100 m'!E11</f>
        <v>TİMSAHLAR GÖRME ENG.SK DERNEĞİ</v>
      </c>
      <c r="F6" s="167">
        <f>'100 m'!F11</f>
        <v>1311</v>
      </c>
      <c r="G6" s="168">
        <f>'100 m'!A11</f>
        <v>4</v>
      </c>
      <c r="H6" s="167" t="s">
        <v>430</v>
      </c>
      <c r="I6" s="169"/>
      <c r="J6" s="167" t="str">
        <f>'YARIŞMA BİLGİLERİ'!$F$21</f>
        <v>ERKEKLER ( B2 )</v>
      </c>
      <c r="K6" s="170" t="str">
        <f t="shared" si="0"/>
        <v>BURSA- GÖRME ENGELLİLER TÜRKİYE ŞAMPİYONASI</v>
      </c>
      <c r="L6" s="248" t="str">
        <f>'100 m'!N$4</f>
        <v>18.04.2018-14:50</v>
      </c>
      <c r="M6" s="171" t="s">
        <v>428</v>
      </c>
    </row>
    <row r="7" spans="1:13" s="163" customFormat="1" ht="26.25" customHeight="1" x14ac:dyDescent="0.2">
      <c r="A7" s="165">
        <v>5</v>
      </c>
      <c r="B7" s="175" t="s">
        <v>429</v>
      </c>
      <c r="C7" s="166">
        <f>'100 m'!C12</f>
        <v>35053</v>
      </c>
      <c r="D7" s="174" t="str">
        <f>'100 m'!D12</f>
        <v>ŞEHMUZ ÇEVİK</v>
      </c>
      <c r="E7" s="174" t="str">
        <f>'100 m'!E12</f>
        <v>ÇANKAYA BLD GÖRME ENG.SK.</v>
      </c>
      <c r="F7" s="167">
        <f>'100 m'!F12</f>
        <v>1362</v>
      </c>
      <c r="G7" s="168">
        <f>'100 m'!A12</f>
        <v>5</v>
      </c>
      <c r="H7" s="167" t="s">
        <v>430</v>
      </c>
      <c r="I7" s="169"/>
      <c r="J7" s="167" t="str">
        <f>'YARIŞMA BİLGİLERİ'!$F$21</f>
        <v>ERKEKLER ( B2 )</v>
      </c>
      <c r="K7" s="170" t="str">
        <f t="shared" si="0"/>
        <v>BURSA- GÖRME ENGELLİLER TÜRKİYE ŞAMPİYONASI</v>
      </c>
      <c r="L7" s="248" t="str">
        <f>'100 m'!N$4</f>
        <v>18.04.2018-14:50</v>
      </c>
      <c r="M7" s="171" t="s">
        <v>428</v>
      </c>
    </row>
    <row r="8" spans="1:13" s="163" customFormat="1" ht="26.25" customHeight="1" x14ac:dyDescent="0.2">
      <c r="A8" s="165">
        <v>6</v>
      </c>
      <c r="B8" s="175" t="s">
        <v>429</v>
      </c>
      <c r="C8" s="166">
        <f>'100 m'!C13</f>
        <v>35466</v>
      </c>
      <c r="D8" s="174" t="str">
        <f>'100 m'!D13</f>
        <v>EMRE ÇELİK</v>
      </c>
      <c r="E8" s="174" t="str">
        <f>'100 m'!E13</f>
        <v>ADANA GÖRME ENG SK DERNEĞİ</v>
      </c>
      <c r="F8" s="167">
        <f>'100 m'!F13</f>
        <v>1362</v>
      </c>
      <c r="G8" s="168">
        <f>'100 m'!A13</f>
        <v>6</v>
      </c>
      <c r="H8" s="167" t="s">
        <v>430</v>
      </c>
      <c r="I8" s="169"/>
      <c r="J8" s="167" t="str">
        <f>'YARIŞMA BİLGİLERİ'!$F$21</f>
        <v>ERKEKLER ( B2 )</v>
      </c>
      <c r="K8" s="170" t="str">
        <f t="shared" si="0"/>
        <v>BURSA- GÖRME ENGELLİLER TÜRKİYE ŞAMPİYONASI</v>
      </c>
      <c r="L8" s="248" t="str">
        <f>'100 m'!N$4</f>
        <v>18.04.2018-14:50</v>
      </c>
      <c r="M8" s="171" t="s">
        <v>428</v>
      </c>
    </row>
    <row r="9" spans="1:13" s="163" customFormat="1" ht="26.25" customHeight="1" x14ac:dyDescent="0.2">
      <c r="A9" s="165">
        <v>7</v>
      </c>
      <c r="B9" s="175" t="s">
        <v>429</v>
      </c>
      <c r="C9" s="166">
        <f>'100 m'!C14</f>
        <v>36051</v>
      </c>
      <c r="D9" s="174" t="str">
        <f>'100 m'!D14</f>
        <v>ABDULLAH SELVİ</v>
      </c>
      <c r="E9" s="174" t="str">
        <f>'100 m'!E14</f>
        <v>BAKIRKÖY GÖRME ENG.SANAT VE SPOR KLB.</v>
      </c>
      <c r="F9" s="167">
        <f>'100 m'!F14</f>
        <v>1372</v>
      </c>
      <c r="G9" s="168">
        <f>'100 m'!A14</f>
        <v>7</v>
      </c>
      <c r="H9" s="167" t="s">
        <v>430</v>
      </c>
      <c r="I9" s="169"/>
      <c r="J9" s="167" t="str">
        <f>'YARIŞMA BİLGİLERİ'!$F$21</f>
        <v>ERKEKLER ( B2 )</v>
      </c>
      <c r="K9" s="170" t="str">
        <f t="shared" si="0"/>
        <v>BURSA- GÖRME ENGELLİLER TÜRKİYE ŞAMPİYONASI</v>
      </c>
      <c r="L9" s="248" t="str">
        <f>'100 m'!N$4</f>
        <v>18.04.2018-14:50</v>
      </c>
      <c r="M9" s="171" t="s">
        <v>428</v>
      </c>
    </row>
    <row r="10" spans="1:13" s="163" customFormat="1" ht="26.25" customHeight="1" x14ac:dyDescent="0.2">
      <c r="A10" s="165">
        <v>8</v>
      </c>
      <c r="B10" s="175" t="s">
        <v>429</v>
      </c>
      <c r="C10" s="166">
        <f>'100 m'!C15</f>
        <v>35747</v>
      </c>
      <c r="D10" s="174" t="str">
        <f>'100 m'!D15</f>
        <v>HANİFİ AŞIĞ</v>
      </c>
      <c r="E10" s="174" t="str">
        <f>'100 m'!E15</f>
        <v>ANKARA AKTİF GENÇLER SK.</v>
      </c>
      <c r="F10" s="167">
        <f>'100 m'!F15</f>
        <v>1410</v>
      </c>
      <c r="G10" s="168">
        <f>'100 m'!A15</f>
        <v>8</v>
      </c>
      <c r="H10" s="167" t="s">
        <v>430</v>
      </c>
      <c r="I10" s="169"/>
      <c r="J10" s="167" t="str">
        <f>'YARIŞMA BİLGİLERİ'!$F$21</f>
        <v>ERKEKLER ( B2 )</v>
      </c>
      <c r="K10" s="170" t="str">
        <f t="shared" si="0"/>
        <v>BURSA- GÖRME ENGELLİLER TÜRKİYE ŞAMPİYONASI</v>
      </c>
      <c r="L10" s="248" t="str">
        <f>'100 m'!N$4</f>
        <v>18.04.2018-14:50</v>
      </c>
      <c r="M10" s="171" t="s">
        <v>428</v>
      </c>
    </row>
    <row r="11" spans="1:13" s="163" customFormat="1" ht="26.25" customHeight="1" x14ac:dyDescent="0.2">
      <c r="A11" s="165">
        <v>9</v>
      </c>
      <c r="B11" s="175" t="s">
        <v>429</v>
      </c>
      <c r="C11" s="166">
        <f>'100 m'!C16</f>
        <v>36103</v>
      </c>
      <c r="D11" s="174" t="str">
        <f>'100 m'!D16</f>
        <v>SİNAN AVCI</v>
      </c>
      <c r="E11" s="174" t="str">
        <f>'100 m'!E16</f>
        <v>ENGELSİZ AKADEMİ SPOR KULÜBÜ</v>
      </c>
      <c r="F11" s="167">
        <f>'100 m'!F16</f>
        <v>1420</v>
      </c>
      <c r="G11" s="168">
        <f>'100 m'!A16</f>
        <v>9</v>
      </c>
      <c r="H11" s="167" t="s">
        <v>430</v>
      </c>
      <c r="I11" s="169"/>
      <c r="J11" s="167" t="str">
        <f>'YARIŞMA BİLGİLERİ'!$F$21</f>
        <v>ERKEKLER ( B2 )</v>
      </c>
      <c r="K11" s="170" t="str">
        <f t="shared" si="0"/>
        <v>BURSA- GÖRME ENGELLİLER TÜRKİYE ŞAMPİYONASI</v>
      </c>
      <c r="L11" s="248" t="str">
        <f>'100 m'!N$4</f>
        <v>18.04.2018-14:50</v>
      </c>
      <c r="M11" s="171" t="s">
        <v>428</v>
      </c>
    </row>
    <row r="12" spans="1:13" s="163" customFormat="1" ht="26.25" customHeight="1" x14ac:dyDescent="0.2">
      <c r="A12" s="165">
        <v>10</v>
      </c>
      <c r="B12" s="175" t="s">
        <v>429</v>
      </c>
      <c r="C12" s="166">
        <f>'100 m'!C17</f>
        <v>33900</v>
      </c>
      <c r="D12" s="174" t="str">
        <f>'100 m'!D17</f>
        <v>MUHAMMET KÖSE</v>
      </c>
      <c r="E12" s="174" t="str">
        <f>'100 m'!E17</f>
        <v>TİMSAHLAR GÖRME ENG.SK DERNEĞİ</v>
      </c>
      <c r="F12" s="167">
        <f>'100 m'!F17</f>
        <v>1421</v>
      </c>
      <c r="G12" s="168">
        <f>'100 m'!A17</f>
        <v>10</v>
      </c>
      <c r="H12" s="167" t="s">
        <v>430</v>
      </c>
      <c r="I12" s="169"/>
      <c r="J12" s="167" t="str">
        <f>'YARIŞMA BİLGİLERİ'!$F$21</f>
        <v>ERKEKLER ( B2 )</v>
      </c>
      <c r="K12" s="170" t="str">
        <f t="shared" si="0"/>
        <v>BURSA- GÖRME ENGELLİLER TÜRKİYE ŞAMPİYONASI</v>
      </c>
      <c r="L12" s="248" t="str">
        <f>'100 m'!N$4</f>
        <v>18.04.2018-14:50</v>
      </c>
      <c r="M12" s="171" t="s">
        <v>428</v>
      </c>
    </row>
    <row r="13" spans="1:13" s="163" customFormat="1" ht="26.25" customHeight="1" x14ac:dyDescent="0.2">
      <c r="A13" s="165">
        <v>11</v>
      </c>
      <c r="B13" s="175" t="s">
        <v>429</v>
      </c>
      <c r="C13" s="166">
        <f>'100 m'!C18</f>
        <v>32899</v>
      </c>
      <c r="D13" s="174" t="str">
        <f>'100 m'!D18</f>
        <v>EMRE ÇETİN</v>
      </c>
      <c r="E13" s="174" t="str">
        <f>'100 m'!E18</f>
        <v>BAŞKENT GÖRME ENGELLİLER SPOR KULÜBÜ</v>
      </c>
      <c r="F13" s="167">
        <f>'100 m'!F18</f>
        <v>1485</v>
      </c>
      <c r="G13" s="168">
        <f>'100 m'!A18</f>
        <v>11</v>
      </c>
      <c r="H13" s="167" t="s">
        <v>430</v>
      </c>
      <c r="I13" s="169"/>
      <c r="J13" s="167" t="str">
        <f>'YARIŞMA BİLGİLERİ'!$F$21</f>
        <v>ERKEKLER ( B2 )</v>
      </c>
      <c r="K13" s="170" t="str">
        <f t="shared" si="0"/>
        <v>BURSA- GÖRME ENGELLİLER TÜRKİYE ŞAMPİYONASI</v>
      </c>
      <c r="L13" s="248" t="str">
        <f>'100 m'!N$4</f>
        <v>18.04.2018-14:50</v>
      </c>
      <c r="M13" s="171" t="s">
        <v>428</v>
      </c>
    </row>
    <row r="14" spans="1:13" s="163" customFormat="1" ht="26.25" customHeight="1" x14ac:dyDescent="0.2">
      <c r="A14" s="165">
        <v>12</v>
      </c>
      <c r="B14" s="175" t="s">
        <v>429</v>
      </c>
      <c r="C14" s="166">
        <f>'100 m'!C19</f>
        <v>34866</v>
      </c>
      <c r="D14" s="174" t="str">
        <f>'100 m'!D19</f>
        <v>MEHDİ ASLAN</v>
      </c>
      <c r="E14" s="174" t="str">
        <f>'100 m'!E19</f>
        <v>GAZİANTEP MİTAT ENÇ KÖRLER SPOR KULÜBÜ</v>
      </c>
      <c r="F14" s="167">
        <f>'100 m'!F19</f>
        <v>1491</v>
      </c>
      <c r="G14" s="168">
        <f>'100 m'!A19</f>
        <v>12</v>
      </c>
      <c r="H14" s="167" t="s">
        <v>430</v>
      </c>
      <c r="I14" s="169"/>
      <c r="J14" s="167" t="str">
        <f>'YARIŞMA BİLGİLERİ'!$F$21</f>
        <v>ERKEKLER ( B2 )</v>
      </c>
      <c r="K14" s="170" t="str">
        <f t="shared" si="0"/>
        <v>BURSA- GÖRME ENGELLİLER TÜRKİYE ŞAMPİYONASI</v>
      </c>
      <c r="L14" s="248" t="str">
        <f>'100 m'!N$4</f>
        <v>18.04.2018-14:50</v>
      </c>
      <c r="M14" s="171" t="s">
        <v>428</v>
      </c>
    </row>
    <row r="15" spans="1:13" s="163" customFormat="1" ht="26.25" customHeight="1" x14ac:dyDescent="0.2">
      <c r="A15" s="165">
        <v>13</v>
      </c>
      <c r="B15" s="175" t="s">
        <v>429</v>
      </c>
      <c r="C15" s="166">
        <f>'100 m'!C20</f>
        <v>36033</v>
      </c>
      <c r="D15" s="174" t="str">
        <f>'100 m'!D20</f>
        <v>İSMAİL DEMİR</v>
      </c>
      <c r="E15" s="174" t="str">
        <f>'100 m'!E20</f>
        <v>VATAN ENGELLİLER SK. DERNEĞİ</v>
      </c>
      <c r="F15" s="167">
        <f>'100 m'!F20</f>
        <v>1671</v>
      </c>
      <c r="G15" s="168">
        <f>'100 m'!A20</f>
        <v>13</v>
      </c>
      <c r="H15" s="167" t="s">
        <v>430</v>
      </c>
      <c r="I15" s="169"/>
      <c r="J15" s="167" t="str">
        <f>'YARIŞMA BİLGİLERİ'!$F$21</f>
        <v>ERKEKLER ( B2 )</v>
      </c>
      <c r="K15" s="170" t="str">
        <f t="shared" si="0"/>
        <v>BURSA- GÖRME ENGELLİLER TÜRKİYE ŞAMPİYONASI</v>
      </c>
      <c r="L15" s="248" t="str">
        <f>'100 m'!N$4</f>
        <v>18.04.2018-14:50</v>
      </c>
      <c r="M15" s="171" t="s">
        <v>428</v>
      </c>
    </row>
    <row r="16" spans="1:13" s="163" customFormat="1" ht="26.25" customHeight="1" x14ac:dyDescent="0.2">
      <c r="A16" s="165">
        <v>14</v>
      </c>
      <c r="B16" s="175" t="s">
        <v>429</v>
      </c>
      <c r="C16" s="166">
        <f>'100 m'!C21</f>
        <v>35211</v>
      </c>
      <c r="D16" s="174" t="str">
        <f>'100 m'!D21</f>
        <v>BUĞRAHAN ÇAKMAK</v>
      </c>
      <c r="E16" s="174" t="str">
        <f>'100 m'!E21</f>
        <v>KAYSERİ ERCİYES GÖRME ENG.SK.</v>
      </c>
      <c r="F16" s="167">
        <f>'100 m'!F21</f>
        <v>1960</v>
      </c>
      <c r="G16" s="168">
        <f>'100 m'!A21</f>
        <v>14</v>
      </c>
      <c r="H16" s="167" t="s">
        <v>430</v>
      </c>
      <c r="I16" s="169"/>
      <c r="J16" s="167" t="str">
        <f>'YARIŞMA BİLGİLERİ'!$F$21</f>
        <v>ERKEKLER ( B2 )</v>
      </c>
      <c r="K16" s="170" t="str">
        <f t="shared" si="0"/>
        <v>BURSA- GÖRME ENGELLİLER TÜRKİYE ŞAMPİYONASI</v>
      </c>
      <c r="L16" s="248" t="str">
        <f>'100 m'!N$4</f>
        <v>18.04.2018-14:50</v>
      </c>
      <c r="M16" s="171" t="s">
        <v>428</v>
      </c>
    </row>
    <row r="17" spans="1:13" s="163" customFormat="1" ht="26.25" customHeight="1" x14ac:dyDescent="0.2">
      <c r="A17" s="165">
        <v>15</v>
      </c>
      <c r="B17" s="175" t="s">
        <v>429</v>
      </c>
      <c r="C17" s="166">
        <f>'100 m'!C22</f>
        <v>32715</v>
      </c>
      <c r="D17" s="174" t="str">
        <f>'100 m'!D22</f>
        <v>ŞAHİN YÜCE</v>
      </c>
      <c r="E17" s="174" t="str">
        <f>'100 m'!E22</f>
        <v>DOĞALİFE GÖRME ENG.SPOR KLB.</v>
      </c>
      <c r="F17" s="167">
        <f>'100 m'!F22</f>
        <v>2170</v>
      </c>
      <c r="G17" s="168">
        <f>'100 m'!A22</f>
        <v>15</v>
      </c>
      <c r="H17" s="167" t="s">
        <v>430</v>
      </c>
      <c r="I17" s="169"/>
      <c r="J17" s="167" t="str">
        <f>'YARIŞMA BİLGİLERİ'!$F$21</f>
        <v>ERKEKLER ( B2 )</v>
      </c>
      <c r="K17" s="170" t="str">
        <f t="shared" si="0"/>
        <v>BURSA- GÖRME ENGELLİLER TÜRKİYE ŞAMPİYONASI</v>
      </c>
      <c r="L17" s="248" t="str">
        <f>'100 m'!N$4</f>
        <v>18.04.2018-14:50</v>
      </c>
      <c r="M17" s="171" t="s">
        <v>428</v>
      </c>
    </row>
    <row r="18" spans="1:13" s="163" customFormat="1" ht="26.25" customHeight="1" x14ac:dyDescent="0.2">
      <c r="A18" s="165">
        <v>16</v>
      </c>
      <c r="B18" s="175" t="s">
        <v>429</v>
      </c>
      <c r="C18" s="166">
        <f>'100 m'!C23</f>
        <v>0</v>
      </c>
      <c r="D18" s="174">
        <f>'100 m'!D23</f>
        <v>0</v>
      </c>
      <c r="E18" s="174">
        <f>'100 m'!E23</f>
        <v>0</v>
      </c>
      <c r="F18" s="167">
        <f>'100 m'!F23</f>
        <v>0</v>
      </c>
      <c r="G18" s="168">
        <f>'100 m'!A23</f>
        <v>16</v>
      </c>
      <c r="H18" s="167" t="s">
        <v>430</v>
      </c>
      <c r="I18" s="169"/>
      <c r="J18" s="167" t="str">
        <f>'YARIŞMA BİLGİLERİ'!$F$21</f>
        <v>ERKEKLER ( B2 )</v>
      </c>
      <c r="K18" s="170" t="str">
        <f t="shared" si="0"/>
        <v>BURSA- GÖRME ENGELLİLER TÜRKİYE ŞAMPİYONASI</v>
      </c>
      <c r="L18" s="248" t="str">
        <f>'100 m'!N$4</f>
        <v>18.04.2018-14:50</v>
      </c>
      <c r="M18" s="171" t="s">
        <v>428</v>
      </c>
    </row>
    <row r="19" spans="1:13" s="163" customFormat="1" ht="26.25" customHeight="1" x14ac:dyDescent="0.2">
      <c r="A19" s="165">
        <v>17</v>
      </c>
      <c r="B19" s="175" t="s">
        <v>429</v>
      </c>
      <c r="C19" s="166">
        <f>'100 m'!C24</f>
        <v>0</v>
      </c>
      <c r="D19" s="174">
        <f>'100 m'!D24</f>
        <v>0</v>
      </c>
      <c r="E19" s="174">
        <f>'100 m'!E24</f>
        <v>0</v>
      </c>
      <c r="F19" s="167">
        <f>'100 m'!F24</f>
        <v>0</v>
      </c>
      <c r="G19" s="168">
        <f>'100 m'!A24</f>
        <v>17</v>
      </c>
      <c r="H19" s="167" t="s">
        <v>430</v>
      </c>
      <c r="I19" s="173"/>
      <c r="J19" s="167" t="str">
        <f>'YARIŞMA BİLGİLERİ'!$F$21</f>
        <v>ERKEKLER ( B2 )</v>
      </c>
      <c r="K19" s="170" t="str">
        <f t="shared" si="0"/>
        <v>BURSA- GÖRME ENGELLİLER TÜRKİYE ŞAMPİYONASI</v>
      </c>
      <c r="L19" s="248" t="str">
        <f>'100 m'!N$4</f>
        <v>18.04.2018-14:50</v>
      </c>
      <c r="M19" s="171" t="s">
        <v>428</v>
      </c>
    </row>
    <row r="20" spans="1:13" s="163" customFormat="1" ht="26.25" customHeight="1" x14ac:dyDescent="0.2">
      <c r="A20" s="165">
        <v>18</v>
      </c>
      <c r="B20" s="175" t="s">
        <v>429</v>
      </c>
      <c r="C20" s="166">
        <f>'100 m'!C25</f>
        <v>0</v>
      </c>
      <c r="D20" s="174">
        <f>'100 m'!D25</f>
        <v>0</v>
      </c>
      <c r="E20" s="174">
        <f>'100 m'!E25</f>
        <v>0</v>
      </c>
      <c r="F20" s="167">
        <f>'100 m'!F25</f>
        <v>0</v>
      </c>
      <c r="G20" s="168">
        <f>'100 m'!A25</f>
        <v>18</v>
      </c>
      <c r="H20" s="167" t="s">
        <v>430</v>
      </c>
      <c r="I20" s="173"/>
      <c r="J20" s="167" t="str">
        <f>'YARIŞMA BİLGİLERİ'!$F$21</f>
        <v>ERKEKLER ( B2 )</v>
      </c>
      <c r="K20" s="170" t="str">
        <f t="shared" si="0"/>
        <v>BURSA- GÖRME ENGELLİLER TÜRKİYE ŞAMPİYONASI</v>
      </c>
      <c r="L20" s="248" t="str">
        <f>'100 m'!N$4</f>
        <v>18.04.2018-14:50</v>
      </c>
      <c r="M20" s="171" t="s">
        <v>428</v>
      </c>
    </row>
    <row r="21" spans="1:13" s="163" customFormat="1" ht="26.25" customHeight="1" x14ac:dyDescent="0.2">
      <c r="A21" s="165">
        <v>19</v>
      </c>
      <c r="B21" s="175" t="s">
        <v>429</v>
      </c>
      <c r="C21" s="166">
        <f>'100 m'!C26</f>
        <v>0</v>
      </c>
      <c r="D21" s="174">
        <f>'100 m'!D26</f>
        <v>0</v>
      </c>
      <c r="E21" s="174">
        <f>'100 m'!E26</f>
        <v>0</v>
      </c>
      <c r="F21" s="167">
        <f>'100 m'!F26</f>
        <v>0</v>
      </c>
      <c r="G21" s="168">
        <f>'100 m'!A26</f>
        <v>19</v>
      </c>
      <c r="H21" s="167" t="s">
        <v>430</v>
      </c>
      <c r="I21" s="173"/>
      <c r="J21" s="167" t="str">
        <f>'YARIŞMA BİLGİLERİ'!$F$21</f>
        <v>ERKEKLER ( B2 )</v>
      </c>
      <c r="K21" s="170" t="str">
        <f t="shared" si="0"/>
        <v>BURSA- GÖRME ENGELLİLER TÜRKİYE ŞAMPİYONASI</v>
      </c>
      <c r="L21" s="248" t="str">
        <f>'100 m'!N$4</f>
        <v>18.04.2018-14:50</v>
      </c>
      <c r="M21" s="171" t="s">
        <v>428</v>
      </c>
    </row>
    <row r="22" spans="1:13" s="163" customFormat="1" ht="26.25" customHeight="1" x14ac:dyDescent="0.2">
      <c r="A22" s="165">
        <v>20</v>
      </c>
      <c r="B22" s="175" t="s">
        <v>429</v>
      </c>
      <c r="C22" s="166">
        <f>'100 m'!C27</f>
        <v>0</v>
      </c>
      <c r="D22" s="174">
        <f>'100 m'!D27</f>
        <v>0</v>
      </c>
      <c r="E22" s="174">
        <f>'100 m'!E27</f>
        <v>0</v>
      </c>
      <c r="F22" s="167">
        <f>'100 m'!F27</f>
        <v>0</v>
      </c>
      <c r="G22" s="168">
        <f>'100 m'!A27</f>
        <v>20</v>
      </c>
      <c r="H22" s="167" t="s">
        <v>430</v>
      </c>
      <c r="I22" s="173"/>
      <c r="J22" s="167" t="str">
        <f>'YARIŞMA BİLGİLERİ'!$F$21</f>
        <v>ERKEKLER ( B2 )</v>
      </c>
      <c r="K22" s="170" t="str">
        <f t="shared" si="0"/>
        <v>BURSA- GÖRME ENGELLİLER TÜRKİYE ŞAMPİYONASI</v>
      </c>
      <c r="L22" s="248" t="str">
        <f>'100 m'!N$4</f>
        <v>18.04.2018-14:50</v>
      </c>
      <c r="M22" s="171" t="s">
        <v>428</v>
      </c>
    </row>
    <row r="23" spans="1:13" s="163" customFormat="1" ht="26.25" customHeight="1" x14ac:dyDescent="0.2">
      <c r="A23" s="165">
        <v>21</v>
      </c>
      <c r="B23" s="175" t="s">
        <v>429</v>
      </c>
      <c r="C23" s="166">
        <f>'100 m'!C28</f>
        <v>0</v>
      </c>
      <c r="D23" s="174">
        <f>'100 m'!D28</f>
        <v>0</v>
      </c>
      <c r="E23" s="174">
        <f>'100 m'!E28</f>
        <v>0</v>
      </c>
      <c r="F23" s="167">
        <f>'100 m'!F28</f>
        <v>0</v>
      </c>
      <c r="G23" s="168">
        <f>'100 m'!A28</f>
        <v>21</v>
      </c>
      <c r="H23" s="167" t="s">
        <v>430</v>
      </c>
      <c r="I23" s="173"/>
      <c r="J23" s="167" t="str">
        <f>'YARIŞMA BİLGİLERİ'!$F$21</f>
        <v>ERKEKLER ( B2 )</v>
      </c>
      <c r="K23" s="170" t="str">
        <f t="shared" si="0"/>
        <v>BURSA- GÖRME ENGELLİLER TÜRKİYE ŞAMPİYONASI</v>
      </c>
      <c r="L23" s="248" t="str">
        <f>'100 m'!N$4</f>
        <v>18.04.2018-14:50</v>
      </c>
      <c r="M23" s="171" t="s">
        <v>428</v>
      </c>
    </row>
    <row r="24" spans="1:13" s="163" customFormat="1" ht="26.25" customHeight="1" x14ac:dyDescent="0.2">
      <c r="A24" s="165">
        <v>22</v>
      </c>
      <c r="B24" s="175" t="s">
        <v>429</v>
      </c>
      <c r="C24" s="166">
        <f>'100 m'!C29</f>
        <v>0</v>
      </c>
      <c r="D24" s="174">
        <f>'100 m'!D29</f>
        <v>0</v>
      </c>
      <c r="E24" s="174">
        <f>'100 m'!E29</f>
        <v>0</v>
      </c>
      <c r="F24" s="167">
        <f>'100 m'!F29</f>
        <v>0</v>
      </c>
      <c r="G24" s="168">
        <f>'100 m'!A29</f>
        <v>22</v>
      </c>
      <c r="H24" s="167" t="s">
        <v>430</v>
      </c>
      <c r="I24" s="173"/>
      <c r="J24" s="167" t="str">
        <f>'YARIŞMA BİLGİLERİ'!$F$21</f>
        <v>ERKEKLER ( B2 )</v>
      </c>
      <c r="K24" s="170" t="str">
        <f t="shared" si="0"/>
        <v>BURSA- GÖRME ENGELLİLER TÜRKİYE ŞAMPİYONASI</v>
      </c>
      <c r="L24" s="248" t="str">
        <f>'100 m'!N$4</f>
        <v>18.04.2018-14:50</v>
      </c>
      <c r="M24" s="171" t="s">
        <v>428</v>
      </c>
    </row>
    <row r="25" spans="1:13" s="163" customFormat="1" ht="26.25" customHeight="1" x14ac:dyDescent="0.2">
      <c r="A25" s="165">
        <v>23</v>
      </c>
      <c r="B25" s="175" t="s">
        <v>429</v>
      </c>
      <c r="C25" s="166">
        <f>'100 m'!C30</f>
        <v>0</v>
      </c>
      <c r="D25" s="174">
        <f>'100 m'!D30</f>
        <v>0</v>
      </c>
      <c r="E25" s="174">
        <f>'100 m'!E30</f>
        <v>0</v>
      </c>
      <c r="F25" s="167">
        <f>'100 m'!F30</f>
        <v>0</v>
      </c>
      <c r="G25" s="168">
        <f>'100 m'!A30</f>
        <v>23</v>
      </c>
      <c r="H25" s="167" t="s">
        <v>430</v>
      </c>
      <c r="I25" s="173"/>
      <c r="J25" s="167" t="str">
        <f>'YARIŞMA BİLGİLERİ'!$F$21</f>
        <v>ERKEKLER ( B2 )</v>
      </c>
      <c r="K25" s="170" t="str">
        <f t="shared" si="0"/>
        <v>BURSA- GÖRME ENGELLİLER TÜRKİYE ŞAMPİYONASI</v>
      </c>
      <c r="L25" s="248" t="str">
        <f>'100 m'!N$4</f>
        <v>18.04.2018-14:50</v>
      </c>
      <c r="M25" s="171" t="s">
        <v>428</v>
      </c>
    </row>
    <row r="26" spans="1:13" s="163" customFormat="1" ht="26.25" customHeight="1" x14ac:dyDescent="0.2">
      <c r="A26" s="165">
        <v>24</v>
      </c>
      <c r="B26" s="175" t="s">
        <v>429</v>
      </c>
      <c r="C26" s="166">
        <f>'100 m'!C31</f>
        <v>0</v>
      </c>
      <c r="D26" s="174">
        <f>'100 m'!D31</f>
        <v>0</v>
      </c>
      <c r="E26" s="174">
        <f>'100 m'!E31</f>
        <v>0</v>
      </c>
      <c r="F26" s="167">
        <f>'100 m'!F31</f>
        <v>0</v>
      </c>
      <c r="G26" s="168">
        <f>'100 m'!A31</f>
        <v>24</v>
      </c>
      <c r="H26" s="167" t="s">
        <v>430</v>
      </c>
      <c r="I26" s="173"/>
      <c r="J26" s="167" t="str">
        <f>'YARIŞMA BİLGİLERİ'!$F$21</f>
        <v>ERKEKLER ( B2 )</v>
      </c>
      <c r="K26" s="170" t="str">
        <f t="shared" si="0"/>
        <v>BURSA- GÖRME ENGELLİLER TÜRKİYE ŞAMPİYONASI</v>
      </c>
      <c r="L26" s="248" t="str">
        <f>'100 m'!N$4</f>
        <v>18.04.2018-14:50</v>
      </c>
      <c r="M26" s="171" t="s">
        <v>428</v>
      </c>
    </row>
    <row r="27" spans="1:13" s="163" customFormat="1" ht="26.25" customHeight="1" x14ac:dyDescent="0.2">
      <c r="A27" s="165">
        <v>25</v>
      </c>
      <c r="B27" s="175" t="s">
        <v>429</v>
      </c>
      <c r="C27" s="166">
        <f>'100 m'!C32</f>
        <v>0</v>
      </c>
      <c r="D27" s="174">
        <f>'100 m'!D32</f>
        <v>0</v>
      </c>
      <c r="E27" s="174">
        <f>'100 m'!E32</f>
        <v>0</v>
      </c>
      <c r="F27" s="167">
        <f>'100 m'!F32</f>
        <v>0</v>
      </c>
      <c r="G27" s="168">
        <f>'100 m'!A32</f>
        <v>25</v>
      </c>
      <c r="H27" s="167" t="s">
        <v>430</v>
      </c>
      <c r="I27" s="173"/>
      <c r="J27" s="167" t="str">
        <f>'YARIŞMA BİLGİLERİ'!$F$21</f>
        <v>ERKEKLER ( B2 )</v>
      </c>
      <c r="K27" s="170" t="str">
        <f t="shared" si="0"/>
        <v>BURSA- GÖRME ENGELLİLER TÜRKİYE ŞAMPİYONASI</v>
      </c>
      <c r="L27" s="248" t="str">
        <f>'100 m'!N$4</f>
        <v>18.04.2018-14:50</v>
      </c>
      <c r="M27" s="171" t="s">
        <v>428</v>
      </c>
    </row>
    <row r="28" spans="1:13" s="163" customFormat="1" ht="26.25" customHeight="1" x14ac:dyDescent="0.2">
      <c r="A28" s="165">
        <v>26</v>
      </c>
      <c r="B28" s="175" t="s">
        <v>429</v>
      </c>
      <c r="C28" s="166">
        <f>'100 m'!C33</f>
        <v>0</v>
      </c>
      <c r="D28" s="174">
        <f>'100 m'!D33</f>
        <v>0</v>
      </c>
      <c r="E28" s="174">
        <f>'100 m'!E33</f>
        <v>0</v>
      </c>
      <c r="F28" s="167">
        <f>'100 m'!F33</f>
        <v>0</v>
      </c>
      <c r="G28" s="168">
        <f>'100 m'!A33</f>
        <v>26</v>
      </c>
      <c r="H28" s="167" t="s">
        <v>430</v>
      </c>
      <c r="I28" s="173"/>
      <c r="J28" s="167" t="str">
        <f>'YARIŞMA BİLGİLERİ'!$F$21</f>
        <v>ERKEKLER ( B2 )</v>
      </c>
      <c r="K28" s="170" t="str">
        <f t="shared" si="0"/>
        <v>BURSA- GÖRME ENGELLİLER TÜRKİYE ŞAMPİYONASI</v>
      </c>
      <c r="L28" s="248" t="str">
        <f>'100 m'!N$4</f>
        <v>18.04.2018-14:50</v>
      </c>
      <c r="M28" s="171" t="s">
        <v>428</v>
      </c>
    </row>
    <row r="29" spans="1:13" s="163" customFormat="1" ht="26.25" customHeight="1" x14ac:dyDescent="0.2">
      <c r="A29" s="165">
        <v>27</v>
      </c>
      <c r="B29" s="175" t="s">
        <v>429</v>
      </c>
      <c r="C29" s="166">
        <f>'100 m'!C34</f>
        <v>0</v>
      </c>
      <c r="D29" s="174">
        <f>'100 m'!D34</f>
        <v>0</v>
      </c>
      <c r="E29" s="174">
        <f>'100 m'!E34</f>
        <v>0</v>
      </c>
      <c r="F29" s="167">
        <f>'100 m'!F34</f>
        <v>0</v>
      </c>
      <c r="G29" s="168">
        <f>'100 m'!A34</f>
        <v>27</v>
      </c>
      <c r="H29" s="167" t="s">
        <v>430</v>
      </c>
      <c r="I29" s="173"/>
      <c r="J29" s="167" t="str">
        <f>'YARIŞMA BİLGİLERİ'!$F$21</f>
        <v>ERKEKLER ( B2 )</v>
      </c>
      <c r="K29" s="170" t="str">
        <f t="shared" si="0"/>
        <v>BURSA- GÖRME ENGELLİLER TÜRKİYE ŞAMPİYONASI</v>
      </c>
      <c r="L29" s="248" t="str">
        <f>'100 m'!N$4</f>
        <v>18.04.2018-14:50</v>
      </c>
      <c r="M29" s="171" t="s">
        <v>428</v>
      </c>
    </row>
    <row r="30" spans="1:13" s="163" customFormat="1" ht="26.25" customHeight="1" x14ac:dyDescent="0.2">
      <c r="A30" s="165">
        <v>28</v>
      </c>
      <c r="B30" s="175" t="s">
        <v>429</v>
      </c>
      <c r="C30" s="166">
        <f>'100 m'!C35</f>
        <v>0</v>
      </c>
      <c r="D30" s="174">
        <f>'100 m'!D35</f>
        <v>0</v>
      </c>
      <c r="E30" s="174">
        <f>'100 m'!E35</f>
        <v>0</v>
      </c>
      <c r="F30" s="167">
        <f>'100 m'!F35</f>
        <v>0</v>
      </c>
      <c r="G30" s="168">
        <f>'100 m'!A35</f>
        <v>28</v>
      </c>
      <c r="H30" s="167" t="s">
        <v>430</v>
      </c>
      <c r="I30" s="173"/>
      <c r="J30" s="167" t="str">
        <f>'YARIŞMA BİLGİLERİ'!$F$21</f>
        <v>ERKEKLER ( B2 )</v>
      </c>
      <c r="K30" s="170" t="str">
        <f t="shared" si="0"/>
        <v>BURSA- GÖRME ENGELLİLER TÜRKİYE ŞAMPİYONASI</v>
      </c>
      <c r="L30" s="248" t="str">
        <f>'100 m'!N$4</f>
        <v>18.04.2018-14:50</v>
      </c>
      <c r="M30" s="171" t="s">
        <v>428</v>
      </c>
    </row>
    <row r="31" spans="1:13" s="163" customFormat="1" ht="26.25" customHeight="1" x14ac:dyDescent="0.2">
      <c r="A31" s="165">
        <v>29</v>
      </c>
      <c r="B31" s="175" t="s">
        <v>429</v>
      </c>
      <c r="C31" s="166">
        <f>'100 m'!C36</f>
        <v>0</v>
      </c>
      <c r="D31" s="174">
        <f>'100 m'!D36</f>
        <v>0</v>
      </c>
      <c r="E31" s="174">
        <f>'100 m'!E36</f>
        <v>0</v>
      </c>
      <c r="F31" s="167">
        <f>'100 m'!F36</f>
        <v>0</v>
      </c>
      <c r="G31" s="168">
        <f>'100 m'!A36</f>
        <v>29</v>
      </c>
      <c r="H31" s="167" t="s">
        <v>430</v>
      </c>
      <c r="I31" s="173"/>
      <c r="J31" s="167" t="str">
        <f>'YARIŞMA BİLGİLERİ'!$F$21</f>
        <v>ERKEKLER ( B2 )</v>
      </c>
      <c r="K31" s="170" t="str">
        <f t="shared" si="0"/>
        <v>BURSA- GÖRME ENGELLİLER TÜRKİYE ŞAMPİYONASI</v>
      </c>
      <c r="L31" s="248" t="str">
        <f>'100 m'!N$4</f>
        <v>18.04.2018-14:50</v>
      </c>
      <c r="M31" s="171" t="s">
        <v>428</v>
      </c>
    </row>
    <row r="32" spans="1:13" s="163" customFormat="1" ht="26.25" customHeight="1" x14ac:dyDescent="0.2">
      <c r="A32" s="165">
        <v>30</v>
      </c>
      <c r="B32" s="175" t="s">
        <v>429</v>
      </c>
      <c r="C32" s="166">
        <f>'100 m'!C37</f>
        <v>0</v>
      </c>
      <c r="D32" s="174">
        <f>'100 m'!D37</f>
        <v>0</v>
      </c>
      <c r="E32" s="174">
        <f>'100 m'!E37</f>
        <v>0</v>
      </c>
      <c r="F32" s="167">
        <f>'100 m'!F37</f>
        <v>0</v>
      </c>
      <c r="G32" s="168">
        <f>'100 m'!A37</f>
        <v>30</v>
      </c>
      <c r="H32" s="167" t="s">
        <v>430</v>
      </c>
      <c r="I32" s="173"/>
      <c r="J32" s="167" t="str">
        <f>'YARIŞMA BİLGİLERİ'!$F$21</f>
        <v>ERKEKLER ( B2 )</v>
      </c>
      <c r="K32" s="170" t="str">
        <f t="shared" si="0"/>
        <v>BURSA- GÖRME ENGELLİLER TÜRKİYE ŞAMPİYONASI</v>
      </c>
      <c r="L32" s="248" t="str">
        <f>'100 m'!N$4</f>
        <v>18.04.2018-14:50</v>
      </c>
      <c r="M32" s="171" t="s">
        <v>428</v>
      </c>
    </row>
    <row r="33" spans="1:13" s="163" customFormat="1" ht="26.25" customHeight="1" x14ac:dyDescent="0.2">
      <c r="A33" s="165">
        <v>31</v>
      </c>
      <c r="B33" s="175" t="s">
        <v>429</v>
      </c>
      <c r="C33" s="166">
        <f>'100 m'!C38</f>
        <v>0</v>
      </c>
      <c r="D33" s="174">
        <f>'100 m'!D38</f>
        <v>0</v>
      </c>
      <c r="E33" s="174">
        <f>'100 m'!E38</f>
        <v>0</v>
      </c>
      <c r="F33" s="167">
        <f>'100 m'!F38</f>
        <v>0</v>
      </c>
      <c r="G33" s="168">
        <f>'100 m'!A38</f>
        <v>31</v>
      </c>
      <c r="H33" s="167" t="s">
        <v>430</v>
      </c>
      <c r="I33" s="173"/>
      <c r="J33" s="167" t="str">
        <f>'YARIŞMA BİLGİLERİ'!$F$21</f>
        <v>ERKEKLER ( B2 )</v>
      </c>
      <c r="K33" s="170" t="str">
        <f t="shared" si="0"/>
        <v>BURSA- GÖRME ENGELLİLER TÜRKİYE ŞAMPİYONASI</v>
      </c>
      <c r="L33" s="248" t="str">
        <f>'100 m'!N$4</f>
        <v>18.04.2018-14:50</v>
      </c>
      <c r="M33" s="171" t="s">
        <v>428</v>
      </c>
    </row>
    <row r="34" spans="1:13" s="163" customFormat="1" ht="26.25" customHeight="1" x14ac:dyDescent="0.2">
      <c r="A34" s="165">
        <v>32</v>
      </c>
      <c r="B34" s="175" t="s">
        <v>429</v>
      </c>
      <c r="C34" s="166">
        <f>'100 m'!C39</f>
        <v>0</v>
      </c>
      <c r="D34" s="174">
        <f>'100 m'!D39</f>
        <v>0</v>
      </c>
      <c r="E34" s="174">
        <f>'100 m'!E39</f>
        <v>0</v>
      </c>
      <c r="F34" s="167">
        <f>'100 m'!F39</f>
        <v>0</v>
      </c>
      <c r="G34" s="168">
        <f>'100 m'!A39</f>
        <v>32</v>
      </c>
      <c r="H34" s="167" t="s">
        <v>430</v>
      </c>
      <c r="I34" s="173"/>
      <c r="J34" s="167" t="str">
        <f>'YARIŞMA BİLGİLERİ'!$F$21</f>
        <v>ERKEKLER ( B2 )</v>
      </c>
      <c r="K34" s="170" t="str">
        <f t="shared" si="0"/>
        <v>BURSA- GÖRME ENGELLİLER TÜRKİYE ŞAMPİYONASI</v>
      </c>
      <c r="L34" s="248" t="str">
        <f>'100 m'!N$4</f>
        <v>18.04.2018-14:50</v>
      </c>
      <c r="M34" s="171" t="s">
        <v>428</v>
      </c>
    </row>
    <row r="35" spans="1:13" s="163" customFormat="1" ht="26.25" customHeight="1" x14ac:dyDescent="0.2">
      <c r="A35" s="165">
        <v>33</v>
      </c>
      <c r="B35" s="175" t="s">
        <v>429</v>
      </c>
      <c r="C35" s="166">
        <f>'100 m'!C40</f>
        <v>0</v>
      </c>
      <c r="D35" s="174">
        <f>'100 m'!D40</f>
        <v>0</v>
      </c>
      <c r="E35" s="174">
        <f>'100 m'!E40</f>
        <v>0</v>
      </c>
      <c r="F35" s="167">
        <f>'100 m'!F40</f>
        <v>0</v>
      </c>
      <c r="G35" s="168">
        <f>'100 m'!A40</f>
        <v>33</v>
      </c>
      <c r="H35" s="167" t="s">
        <v>430</v>
      </c>
      <c r="I35" s="173"/>
      <c r="J35" s="167" t="str">
        <f>'YARIŞMA BİLGİLERİ'!$F$21</f>
        <v>ERKEKLER ( B2 )</v>
      </c>
      <c r="K35" s="170" t="str">
        <f t="shared" ref="K35:K66" si="1">CONCATENATE(K$1,"-",A$1)</f>
        <v>BURSA- GÖRME ENGELLİLER TÜRKİYE ŞAMPİYONASI</v>
      </c>
      <c r="L35" s="248" t="str">
        <f>'100 m'!N$4</f>
        <v>18.04.2018-14:50</v>
      </c>
      <c r="M35" s="171" t="s">
        <v>428</v>
      </c>
    </row>
    <row r="36" spans="1:13" s="163" customFormat="1" ht="26.25" customHeight="1" x14ac:dyDescent="0.2">
      <c r="A36" s="165">
        <v>34</v>
      </c>
      <c r="B36" s="175" t="s">
        <v>429</v>
      </c>
      <c r="C36" s="166">
        <f>'100 m'!C41</f>
        <v>0</v>
      </c>
      <c r="D36" s="174">
        <f>'100 m'!D41</f>
        <v>0</v>
      </c>
      <c r="E36" s="174">
        <f>'100 m'!E41</f>
        <v>0</v>
      </c>
      <c r="F36" s="167">
        <f>'100 m'!F41</f>
        <v>0</v>
      </c>
      <c r="G36" s="168">
        <f>'100 m'!A41</f>
        <v>34</v>
      </c>
      <c r="H36" s="167" t="s">
        <v>430</v>
      </c>
      <c r="I36" s="173"/>
      <c r="J36" s="167" t="str">
        <f>'YARIŞMA BİLGİLERİ'!$F$21</f>
        <v>ERKEKLER ( B2 )</v>
      </c>
      <c r="K36" s="170" t="str">
        <f t="shared" si="1"/>
        <v>BURSA- GÖRME ENGELLİLER TÜRKİYE ŞAMPİYONASI</v>
      </c>
      <c r="L36" s="248" t="str">
        <f>'100 m'!N$4</f>
        <v>18.04.2018-14:50</v>
      </c>
      <c r="M36" s="171" t="s">
        <v>428</v>
      </c>
    </row>
    <row r="37" spans="1:13" s="163" customFormat="1" ht="26.25" customHeight="1" x14ac:dyDescent="0.2">
      <c r="A37" s="165">
        <v>35</v>
      </c>
      <c r="B37" s="175" t="s">
        <v>429</v>
      </c>
      <c r="C37" s="166">
        <f>'100 m'!C42</f>
        <v>0</v>
      </c>
      <c r="D37" s="174">
        <f>'100 m'!D42</f>
        <v>0</v>
      </c>
      <c r="E37" s="174">
        <f>'100 m'!E42</f>
        <v>0</v>
      </c>
      <c r="F37" s="167">
        <f>'100 m'!F42</f>
        <v>0</v>
      </c>
      <c r="G37" s="168">
        <f>'100 m'!A42</f>
        <v>35</v>
      </c>
      <c r="H37" s="167" t="s">
        <v>430</v>
      </c>
      <c r="I37" s="173"/>
      <c r="J37" s="167" t="str">
        <f>'YARIŞMA BİLGİLERİ'!$F$21</f>
        <v>ERKEKLER ( B2 )</v>
      </c>
      <c r="K37" s="170" t="str">
        <f t="shared" si="1"/>
        <v>BURSA- GÖRME ENGELLİLER TÜRKİYE ŞAMPİYONASI</v>
      </c>
      <c r="L37" s="248" t="str">
        <f>'100 m'!N$4</f>
        <v>18.04.2018-14:50</v>
      </c>
      <c r="M37" s="171" t="s">
        <v>428</v>
      </c>
    </row>
    <row r="38" spans="1:13" s="163" customFormat="1" ht="26.25" customHeight="1" x14ac:dyDescent="0.2">
      <c r="A38" s="165">
        <v>36</v>
      </c>
      <c r="B38" s="175" t="s">
        <v>429</v>
      </c>
      <c r="C38" s="166">
        <f>'100 m'!C43</f>
        <v>0</v>
      </c>
      <c r="D38" s="174">
        <f>'100 m'!D43</f>
        <v>0</v>
      </c>
      <c r="E38" s="174">
        <f>'100 m'!E43</f>
        <v>0</v>
      </c>
      <c r="F38" s="167">
        <f>'100 m'!F43</f>
        <v>0</v>
      </c>
      <c r="G38" s="168">
        <f>'100 m'!A43</f>
        <v>36</v>
      </c>
      <c r="H38" s="167" t="s">
        <v>430</v>
      </c>
      <c r="I38" s="173"/>
      <c r="J38" s="167" t="str">
        <f>'YARIŞMA BİLGİLERİ'!$F$21</f>
        <v>ERKEKLER ( B2 )</v>
      </c>
      <c r="K38" s="170" t="str">
        <f t="shared" si="1"/>
        <v>BURSA- GÖRME ENGELLİLER TÜRKİYE ŞAMPİYONASI</v>
      </c>
      <c r="L38" s="248" t="str">
        <f>'100 m'!N$4</f>
        <v>18.04.2018-14:50</v>
      </c>
      <c r="M38" s="171" t="s">
        <v>428</v>
      </c>
    </row>
    <row r="39" spans="1:13" s="163" customFormat="1" ht="26.25" customHeight="1" x14ac:dyDescent="0.2">
      <c r="A39" s="165">
        <v>37</v>
      </c>
      <c r="B39" s="175" t="s">
        <v>429</v>
      </c>
      <c r="C39" s="166">
        <f>'100 m'!C44</f>
        <v>0</v>
      </c>
      <c r="D39" s="174">
        <f>'100 m'!D44</f>
        <v>0</v>
      </c>
      <c r="E39" s="174">
        <f>'100 m'!E44</f>
        <v>0</v>
      </c>
      <c r="F39" s="167">
        <f>'100 m'!F44</f>
        <v>0</v>
      </c>
      <c r="G39" s="168">
        <f>'100 m'!A44</f>
        <v>37</v>
      </c>
      <c r="H39" s="167" t="s">
        <v>430</v>
      </c>
      <c r="I39" s="173"/>
      <c r="J39" s="167" t="str">
        <f>'YARIŞMA BİLGİLERİ'!$F$21</f>
        <v>ERKEKLER ( B2 )</v>
      </c>
      <c r="K39" s="170" t="str">
        <f t="shared" si="1"/>
        <v>BURSA- GÖRME ENGELLİLER TÜRKİYE ŞAMPİYONASI</v>
      </c>
      <c r="L39" s="248" t="str">
        <f>'100 m'!N$4</f>
        <v>18.04.2018-14:50</v>
      </c>
      <c r="M39" s="171" t="s">
        <v>428</v>
      </c>
    </row>
    <row r="40" spans="1:13" s="163" customFormat="1" ht="26.25" customHeight="1" x14ac:dyDescent="0.2">
      <c r="A40" s="165">
        <v>38</v>
      </c>
      <c r="B40" s="175" t="s">
        <v>429</v>
      </c>
      <c r="C40" s="166">
        <f>'100 m'!C45</f>
        <v>0</v>
      </c>
      <c r="D40" s="174">
        <f>'100 m'!D45</f>
        <v>0</v>
      </c>
      <c r="E40" s="174">
        <f>'100 m'!E45</f>
        <v>0</v>
      </c>
      <c r="F40" s="167">
        <f>'100 m'!F45</f>
        <v>0</v>
      </c>
      <c r="G40" s="168">
        <f>'100 m'!A45</f>
        <v>38</v>
      </c>
      <c r="H40" s="167" t="s">
        <v>430</v>
      </c>
      <c r="I40" s="173"/>
      <c r="J40" s="167" t="str">
        <f>'YARIŞMA BİLGİLERİ'!$F$21</f>
        <v>ERKEKLER ( B2 )</v>
      </c>
      <c r="K40" s="170" t="str">
        <f t="shared" si="1"/>
        <v>BURSA- GÖRME ENGELLİLER TÜRKİYE ŞAMPİYONASI</v>
      </c>
      <c r="L40" s="248" t="str">
        <f>'100 m'!N$4</f>
        <v>18.04.2018-14:50</v>
      </c>
      <c r="M40" s="171" t="s">
        <v>428</v>
      </c>
    </row>
    <row r="41" spans="1:13" s="163" customFormat="1" ht="26.25" customHeight="1" x14ac:dyDescent="0.2">
      <c r="A41" s="165">
        <v>39</v>
      </c>
      <c r="B41" s="175" t="s">
        <v>429</v>
      </c>
      <c r="C41" s="166">
        <f>'100 m'!C46</f>
        <v>0</v>
      </c>
      <c r="D41" s="174">
        <f>'100 m'!D46</f>
        <v>0</v>
      </c>
      <c r="E41" s="174">
        <f>'100 m'!E46</f>
        <v>0</v>
      </c>
      <c r="F41" s="167">
        <f>'100 m'!F46</f>
        <v>0</v>
      </c>
      <c r="G41" s="168">
        <f>'100 m'!A46</f>
        <v>39</v>
      </c>
      <c r="H41" s="167" t="s">
        <v>430</v>
      </c>
      <c r="I41" s="173"/>
      <c r="J41" s="167" t="str">
        <f>'YARIŞMA BİLGİLERİ'!$F$21</f>
        <v>ERKEKLER ( B2 )</v>
      </c>
      <c r="K41" s="170" t="str">
        <f t="shared" si="1"/>
        <v>BURSA- GÖRME ENGELLİLER TÜRKİYE ŞAMPİYONASI</v>
      </c>
      <c r="L41" s="248" t="str">
        <f>'100 m'!N$4</f>
        <v>18.04.2018-14:50</v>
      </c>
      <c r="M41" s="171" t="s">
        <v>428</v>
      </c>
    </row>
    <row r="42" spans="1:13" s="163" customFormat="1" ht="26.25" customHeight="1" x14ac:dyDescent="0.2">
      <c r="A42" s="165">
        <v>40</v>
      </c>
      <c r="B42" s="175" t="s">
        <v>429</v>
      </c>
      <c r="C42" s="166">
        <f>'100 m'!C47</f>
        <v>0</v>
      </c>
      <c r="D42" s="174">
        <f>'100 m'!D47</f>
        <v>0</v>
      </c>
      <c r="E42" s="174">
        <f>'100 m'!E47</f>
        <v>0</v>
      </c>
      <c r="F42" s="167">
        <f>'100 m'!F47</f>
        <v>0</v>
      </c>
      <c r="G42" s="168">
        <f>'100 m'!A47</f>
        <v>40</v>
      </c>
      <c r="H42" s="167" t="s">
        <v>430</v>
      </c>
      <c r="I42" s="173"/>
      <c r="J42" s="167" t="str">
        <f>'YARIŞMA BİLGİLERİ'!$F$21</f>
        <v>ERKEKLER ( B2 )</v>
      </c>
      <c r="K42" s="170" t="str">
        <f t="shared" si="1"/>
        <v>BURSA- GÖRME ENGELLİLER TÜRKİYE ŞAMPİYONASI</v>
      </c>
      <c r="L42" s="248" t="str">
        <f>'100 m'!N$4</f>
        <v>18.04.2018-14:50</v>
      </c>
      <c r="M42" s="171" t="s">
        <v>428</v>
      </c>
    </row>
    <row r="43" spans="1:13" s="163" customFormat="1" ht="26.25" customHeight="1" x14ac:dyDescent="0.2">
      <c r="A43" s="165">
        <v>41</v>
      </c>
      <c r="B43" s="175" t="s">
        <v>429</v>
      </c>
      <c r="C43" s="166">
        <f>'100 m'!C48</f>
        <v>0</v>
      </c>
      <c r="D43" s="174">
        <f>'100 m'!D48</f>
        <v>0</v>
      </c>
      <c r="E43" s="174">
        <f>'100 m'!E48</f>
        <v>0</v>
      </c>
      <c r="F43" s="167">
        <f>'100 m'!F48</f>
        <v>0</v>
      </c>
      <c r="G43" s="168">
        <f>'100 m'!A48</f>
        <v>41</v>
      </c>
      <c r="H43" s="167" t="s">
        <v>430</v>
      </c>
      <c r="I43" s="173"/>
      <c r="J43" s="167" t="str">
        <f>'YARIŞMA BİLGİLERİ'!$F$21</f>
        <v>ERKEKLER ( B2 )</v>
      </c>
      <c r="K43" s="170" t="str">
        <f t="shared" si="1"/>
        <v>BURSA- GÖRME ENGELLİLER TÜRKİYE ŞAMPİYONASI</v>
      </c>
      <c r="L43" s="248" t="str">
        <f>'100 m'!N$4</f>
        <v>18.04.2018-14:50</v>
      </c>
      <c r="M43" s="171" t="s">
        <v>428</v>
      </c>
    </row>
    <row r="44" spans="1:13" s="163" customFormat="1" ht="26.25" customHeight="1" x14ac:dyDescent="0.2">
      <c r="A44" s="165">
        <v>42</v>
      </c>
      <c r="B44" s="175" t="s">
        <v>429</v>
      </c>
      <c r="C44" s="166">
        <f>'100 m'!C49</f>
        <v>0</v>
      </c>
      <c r="D44" s="174">
        <f>'100 m'!D49</f>
        <v>0</v>
      </c>
      <c r="E44" s="174">
        <f>'100 m'!E49</f>
        <v>0</v>
      </c>
      <c r="F44" s="167">
        <f>'100 m'!F49</f>
        <v>0</v>
      </c>
      <c r="G44" s="168">
        <f>'100 m'!A49</f>
        <v>42</v>
      </c>
      <c r="H44" s="167" t="s">
        <v>430</v>
      </c>
      <c r="I44" s="173"/>
      <c r="J44" s="167" t="str">
        <f>'YARIŞMA BİLGİLERİ'!$F$21</f>
        <v>ERKEKLER ( B2 )</v>
      </c>
      <c r="K44" s="170" t="str">
        <f t="shared" si="1"/>
        <v>BURSA- GÖRME ENGELLİLER TÜRKİYE ŞAMPİYONASI</v>
      </c>
      <c r="L44" s="248" t="str">
        <f>'100 m'!N$4</f>
        <v>18.04.2018-14:50</v>
      </c>
      <c r="M44" s="171" t="s">
        <v>428</v>
      </c>
    </row>
    <row r="45" spans="1:13" s="163" customFormat="1" ht="26.25" customHeight="1" x14ac:dyDescent="0.2">
      <c r="A45" s="165">
        <v>43</v>
      </c>
      <c r="B45" s="175" t="s">
        <v>429</v>
      </c>
      <c r="C45" s="166">
        <f>'100 m'!C50</f>
        <v>0</v>
      </c>
      <c r="D45" s="174">
        <f>'100 m'!D50</f>
        <v>0</v>
      </c>
      <c r="E45" s="174">
        <f>'100 m'!E50</f>
        <v>0</v>
      </c>
      <c r="F45" s="167">
        <f>'100 m'!F50</f>
        <v>0</v>
      </c>
      <c r="G45" s="168">
        <f>'100 m'!A50</f>
        <v>43</v>
      </c>
      <c r="H45" s="167" t="s">
        <v>430</v>
      </c>
      <c r="I45" s="173"/>
      <c r="J45" s="167" t="str">
        <f>'YARIŞMA BİLGİLERİ'!$F$21</f>
        <v>ERKEKLER ( B2 )</v>
      </c>
      <c r="K45" s="170" t="str">
        <f t="shared" si="1"/>
        <v>BURSA- GÖRME ENGELLİLER TÜRKİYE ŞAMPİYONASI</v>
      </c>
      <c r="L45" s="248" t="str">
        <f>'100 m'!N$4</f>
        <v>18.04.2018-14:50</v>
      </c>
      <c r="M45" s="171" t="s">
        <v>428</v>
      </c>
    </row>
    <row r="46" spans="1:13" s="163" customFormat="1" ht="26.25" customHeight="1" x14ac:dyDescent="0.2">
      <c r="A46" s="165">
        <v>44</v>
      </c>
      <c r="B46" s="175" t="s">
        <v>429</v>
      </c>
      <c r="C46" s="166">
        <f>'100 m'!C51</f>
        <v>0</v>
      </c>
      <c r="D46" s="174">
        <f>'100 m'!D51</f>
        <v>0</v>
      </c>
      <c r="E46" s="174">
        <f>'100 m'!E51</f>
        <v>0</v>
      </c>
      <c r="F46" s="167">
        <f>'100 m'!F51</f>
        <v>0</v>
      </c>
      <c r="G46" s="168">
        <f>'100 m'!A51</f>
        <v>44</v>
      </c>
      <c r="H46" s="167" t="s">
        <v>430</v>
      </c>
      <c r="I46" s="173"/>
      <c r="J46" s="167" t="str">
        <f>'YARIŞMA BİLGİLERİ'!$F$21</f>
        <v>ERKEKLER ( B2 )</v>
      </c>
      <c r="K46" s="170" t="str">
        <f t="shared" si="1"/>
        <v>BURSA- GÖRME ENGELLİLER TÜRKİYE ŞAMPİYONASI</v>
      </c>
      <c r="L46" s="248" t="str">
        <f>'100 m'!N$4</f>
        <v>18.04.2018-14:50</v>
      </c>
      <c r="M46" s="171" t="s">
        <v>428</v>
      </c>
    </row>
    <row r="47" spans="1:13" s="163" customFormat="1" ht="26.25" customHeight="1" x14ac:dyDescent="0.2">
      <c r="A47" s="165">
        <v>45</v>
      </c>
      <c r="B47" s="175" t="s">
        <v>429</v>
      </c>
      <c r="C47" s="166">
        <f>'100 m'!C52</f>
        <v>0</v>
      </c>
      <c r="D47" s="174">
        <f>'100 m'!D52</f>
        <v>0</v>
      </c>
      <c r="E47" s="174">
        <f>'100 m'!E52</f>
        <v>0</v>
      </c>
      <c r="F47" s="167">
        <f>'100 m'!F52</f>
        <v>0</v>
      </c>
      <c r="G47" s="168">
        <f>'100 m'!A52</f>
        <v>45</v>
      </c>
      <c r="H47" s="167" t="s">
        <v>430</v>
      </c>
      <c r="I47" s="173"/>
      <c r="J47" s="167" t="str">
        <f>'YARIŞMA BİLGİLERİ'!$F$21</f>
        <v>ERKEKLER ( B2 )</v>
      </c>
      <c r="K47" s="170" t="str">
        <f t="shared" si="1"/>
        <v>BURSA- GÖRME ENGELLİLER TÜRKİYE ŞAMPİYONASI</v>
      </c>
      <c r="L47" s="248" t="str">
        <f>'100 m'!N$4</f>
        <v>18.04.2018-14:50</v>
      </c>
      <c r="M47" s="171" t="s">
        <v>428</v>
      </c>
    </row>
    <row r="48" spans="1:13" s="163" customFormat="1" ht="26.25" customHeight="1" x14ac:dyDescent="0.2">
      <c r="A48" s="165">
        <v>46</v>
      </c>
      <c r="B48" s="175" t="s">
        <v>429</v>
      </c>
      <c r="C48" s="166">
        <f>'100 m'!C53</f>
        <v>0</v>
      </c>
      <c r="D48" s="174">
        <f>'100 m'!D53</f>
        <v>0</v>
      </c>
      <c r="E48" s="174">
        <f>'100 m'!E53</f>
        <v>0</v>
      </c>
      <c r="F48" s="167">
        <f>'100 m'!F53</f>
        <v>0</v>
      </c>
      <c r="G48" s="168">
        <f>'100 m'!A53</f>
        <v>46</v>
      </c>
      <c r="H48" s="167" t="s">
        <v>430</v>
      </c>
      <c r="I48" s="173"/>
      <c r="J48" s="167" t="str">
        <f>'YARIŞMA BİLGİLERİ'!$F$21</f>
        <v>ERKEKLER ( B2 )</v>
      </c>
      <c r="K48" s="170" t="str">
        <f t="shared" si="1"/>
        <v>BURSA- GÖRME ENGELLİLER TÜRKİYE ŞAMPİYONASI</v>
      </c>
      <c r="L48" s="248" t="str">
        <f>'100 m'!N$4</f>
        <v>18.04.2018-14:50</v>
      </c>
      <c r="M48" s="171" t="s">
        <v>428</v>
      </c>
    </row>
    <row r="49" spans="1:13" s="163" customFormat="1" ht="26.25" customHeight="1" x14ac:dyDescent="0.2">
      <c r="A49" s="165">
        <v>47</v>
      </c>
      <c r="B49" s="175" t="s">
        <v>429</v>
      </c>
      <c r="C49" s="166">
        <f>'100 m'!C54</f>
        <v>0</v>
      </c>
      <c r="D49" s="174">
        <f>'100 m'!D54</f>
        <v>0</v>
      </c>
      <c r="E49" s="174">
        <f>'100 m'!E54</f>
        <v>0</v>
      </c>
      <c r="F49" s="167">
        <f>'100 m'!F54</f>
        <v>0</v>
      </c>
      <c r="G49" s="168">
        <f>'100 m'!A54</f>
        <v>47</v>
      </c>
      <c r="H49" s="167" t="s">
        <v>430</v>
      </c>
      <c r="I49" s="173"/>
      <c r="J49" s="167" t="str">
        <f>'YARIŞMA BİLGİLERİ'!$F$21</f>
        <v>ERKEKLER ( B2 )</v>
      </c>
      <c r="K49" s="170" t="str">
        <f t="shared" si="1"/>
        <v>BURSA- GÖRME ENGELLİLER TÜRKİYE ŞAMPİYONASI</v>
      </c>
      <c r="L49" s="248" t="str">
        <f>'100 m'!N$4</f>
        <v>18.04.2018-14:50</v>
      </c>
      <c r="M49" s="171" t="s">
        <v>428</v>
      </c>
    </row>
    <row r="50" spans="1:13" s="163" customFormat="1" ht="26.25" customHeight="1" x14ac:dyDescent="0.2">
      <c r="A50" s="165">
        <v>48</v>
      </c>
      <c r="B50" s="175" t="s">
        <v>429</v>
      </c>
      <c r="C50" s="166">
        <f>'100 m'!C55</f>
        <v>0</v>
      </c>
      <c r="D50" s="174">
        <f>'100 m'!D55</f>
        <v>0</v>
      </c>
      <c r="E50" s="174">
        <f>'100 m'!E55</f>
        <v>0</v>
      </c>
      <c r="F50" s="167">
        <f>'100 m'!F55</f>
        <v>0</v>
      </c>
      <c r="G50" s="168">
        <f>'100 m'!A55</f>
        <v>48</v>
      </c>
      <c r="H50" s="167" t="s">
        <v>430</v>
      </c>
      <c r="I50" s="173"/>
      <c r="J50" s="167" t="str">
        <f>'YARIŞMA BİLGİLERİ'!$F$21</f>
        <v>ERKEKLER ( B2 )</v>
      </c>
      <c r="K50" s="170" t="str">
        <f t="shared" si="1"/>
        <v>BURSA- GÖRME ENGELLİLER TÜRKİYE ŞAMPİYONASI</v>
      </c>
      <c r="L50" s="248" t="str">
        <f>'100 m'!N$4</f>
        <v>18.04.2018-14:50</v>
      </c>
      <c r="M50" s="171" t="s">
        <v>428</v>
      </c>
    </row>
    <row r="51" spans="1:13" s="163" customFormat="1" ht="26.25" customHeight="1" x14ac:dyDescent="0.2">
      <c r="A51" s="165">
        <v>49</v>
      </c>
      <c r="B51" s="175" t="s">
        <v>429</v>
      </c>
      <c r="C51" s="166">
        <f>'100 m'!C56</f>
        <v>0</v>
      </c>
      <c r="D51" s="174">
        <f>'100 m'!D56</f>
        <v>0</v>
      </c>
      <c r="E51" s="174">
        <f>'100 m'!E56</f>
        <v>0</v>
      </c>
      <c r="F51" s="167">
        <f>'100 m'!F56</f>
        <v>0</v>
      </c>
      <c r="G51" s="168">
        <f>'100 m'!A56</f>
        <v>49</v>
      </c>
      <c r="H51" s="167" t="s">
        <v>430</v>
      </c>
      <c r="I51" s="173"/>
      <c r="J51" s="167" t="str">
        <f>'YARIŞMA BİLGİLERİ'!$F$21</f>
        <v>ERKEKLER ( B2 )</v>
      </c>
      <c r="K51" s="170" t="str">
        <f t="shared" si="1"/>
        <v>BURSA- GÖRME ENGELLİLER TÜRKİYE ŞAMPİYONASI</v>
      </c>
      <c r="L51" s="248" t="str">
        <f>'100 m'!N$4</f>
        <v>18.04.2018-14:50</v>
      </c>
      <c r="M51" s="171" t="s">
        <v>428</v>
      </c>
    </row>
    <row r="52" spans="1:13" s="163" customFormat="1" ht="26.25" customHeight="1" x14ac:dyDescent="0.2">
      <c r="A52" s="165">
        <v>50</v>
      </c>
      <c r="B52" s="175" t="s">
        <v>429</v>
      </c>
      <c r="C52" s="166">
        <f>'100 m'!C57</f>
        <v>0</v>
      </c>
      <c r="D52" s="174">
        <f>'100 m'!D57</f>
        <v>0</v>
      </c>
      <c r="E52" s="174">
        <f>'100 m'!E57</f>
        <v>0</v>
      </c>
      <c r="F52" s="167">
        <f>'100 m'!F57</f>
        <v>0</v>
      </c>
      <c r="G52" s="168">
        <f>'100 m'!A57</f>
        <v>50</v>
      </c>
      <c r="H52" s="167" t="s">
        <v>430</v>
      </c>
      <c r="I52" s="173"/>
      <c r="J52" s="167" t="str">
        <f>'YARIŞMA BİLGİLERİ'!$F$21</f>
        <v>ERKEKLER ( B2 )</v>
      </c>
      <c r="K52" s="170" t="str">
        <f t="shared" si="1"/>
        <v>BURSA- GÖRME ENGELLİLER TÜRKİYE ŞAMPİYONASI</v>
      </c>
      <c r="L52" s="248" t="str">
        <f>'100 m'!N$4</f>
        <v>18.04.2018-14:50</v>
      </c>
      <c r="M52" s="171" t="s">
        <v>428</v>
      </c>
    </row>
    <row r="53" spans="1:13" s="163" customFormat="1" ht="26.25" customHeight="1" x14ac:dyDescent="0.2">
      <c r="A53" s="165">
        <v>51</v>
      </c>
      <c r="B53" s="175" t="s">
        <v>429</v>
      </c>
      <c r="C53" s="166">
        <f>'100 m'!C58</f>
        <v>0</v>
      </c>
      <c r="D53" s="174">
        <f>'100 m'!D58</f>
        <v>0</v>
      </c>
      <c r="E53" s="174">
        <f>'100 m'!E58</f>
        <v>0</v>
      </c>
      <c r="F53" s="167">
        <f>'100 m'!F58</f>
        <v>0</v>
      </c>
      <c r="G53" s="168">
        <f>'100 m'!A58</f>
        <v>51</v>
      </c>
      <c r="H53" s="167" t="s">
        <v>430</v>
      </c>
      <c r="I53" s="173"/>
      <c r="J53" s="167" t="str">
        <f>'YARIŞMA BİLGİLERİ'!$F$21</f>
        <v>ERKEKLER ( B2 )</v>
      </c>
      <c r="K53" s="170" t="str">
        <f t="shared" si="1"/>
        <v>BURSA- GÖRME ENGELLİLER TÜRKİYE ŞAMPİYONASI</v>
      </c>
      <c r="L53" s="248" t="str">
        <f>'100 m'!N$4</f>
        <v>18.04.2018-14:50</v>
      </c>
      <c r="M53" s="171" t="s">
        <v>428</v>
      </c>
    </row>
    <row r="54" spans="1:13" s="163" customFormat="1" ht="26.25" customHeight="1" x14ac:dyDescent="0.2">
      <c r="A54" s="165">
        <v>52</v>
      </c>
      <c r="B54" s="175" t="s">
        <v>429</v>
      </c>
      <c r="C54" s="166">
        <f>'100 m'!C59</f>
        <v>0</v>
      </c>
      <c r="D54" s="174">
        <f>'100 m'!D59</f>
        <v>0</v>
      </c>
      <c r="E54" s="174">
        <f>'100 m'!E59</f>
        <v>0</v>
      </c>
      <c r="F54" s="167">
        <f>'100 m'!F59</f>
        <v>0</v>
      </c>
      <c r="G54" s="168">
        <f>'100 m'!A59</f>
        <v>52</v>
      </c>
      <c r="H54" s="167" t="s">
        <v>430</v>
      </c>
      <c r="I54" s="173"/>
      <c r="J54" s="167" t="str">
        <f>'YARIŞMA BİLGİLERİ'!$F$21</f>
        <v>ERKEKLER ( B2 )</v>
      </c>
      <c r="K54" s="170" t="str">
        <f t="shared" si="1"/>
        <v>BURSA- GÖRME ENGELLİLER TÜRKİYE ŞAMPİYONASI</v>
      </c>
      <c r="L54" s="248" t="str">
        <f>'100 m'!N$4</f>
        <v>18.04.2018-14:50</v>
      </c>
      <c r="M54" s="171" t="s">
        <v>428</v>
      </c>
    </row>
    <row r="55" spans="1:13" s="163" customFormat="1" ht="26.25" customHeight="1" x14ac:dyDescent="0.2">
      <c r="A55" s="165">
        <v>53</v>
      </c>
      <c r="B55" s="175" t="s">
        <v>429</v>
      </c>
      <c r="C55" s="166">
        <f>'100 m'!C60</f>
        <v>0</v>
      </c>
      <c r="D55" s="174">
        <f>'100 m'!D60</f>
        <v>0</v>
      </c>
      <c r="E55" s="174">
        <f>'100 m'!E60</f>
        <v>0</v>
      </c>
      <c r="F55" s="167">
        <f>'100 m'!F60</f>
        <v>0</v>
      </c>
      <c r="G55" s="168">
        <f>'100 m'!A60</f>
        <v>53</v>
      </c>
      <c r="H55" s="167" t="s">
        <v>430</v>
      </c>
      <c r="I55" s="173"/>
      <c r="J55" s="167" t="str">
        <f>'YARIŞMA BİLGİLERİ'!$F$21</f>
        <v>ERKEKLER ( B2 )</v>
      </c>
      <c r="K55" s="170" t="str">
        <f t="shared" si="1"/>
        <v>BURSA- GÖRME ENGELLİLER TÜRKİYE ŞAMPİYONASI</v>
      </c>
      <c r="L55" s="248" t="str">
        <f>'100 m'!N$4</f>
        <v>18.04.2018-14:50</v>
      </c>
      <c r="M55" s="171" t="s">
        <v>428</v>
      </c>
    </row>
    <row r="56" spans="1:13" s="163" customFormat="1" ht="26.25" customHeight="1" x14ac:dyDescent="0.2">
      <c r="A56" s="165">
        <v>54</v>
      </c>
      <c r="B56" s="175" t="s">
        <v>429</v>
      </c>
      <c r="C56" s="166">
        <f>'100 m'!C61</f>
        <v>0</v>
      </c>
      <c r="D56" s="174">
        <f>'100 m'!D61</f>
        <v>0</v>
      </c>
      <c r="E56" s="174">
        <f>'100 m'!E61</f>
        <v>0</v>
      </c>
      <c r="F56" s="167">
        <f>'100 m'!F61</f>
        <v>0</v>
      </c>
      <c r="G56" s="168">
        <f>'100 m'!A61</f>
        <v>54</v>
      </c>
      <c r="H56" s="167" t="s">
        <v>430</v>
      </c>
      <c r="I56" s="173"/>
      <c r="J56" s="167" t="str">
        <f>'YARIŞMA BİLGİLERİ'!$F$21</f>
        <v>ERKEKLER ( B2 )</v>
      </c>
      <c r="K56" s="170" t="str">
        <f t="shared" si="1"/>
        <v>BURSA- GÖRME ENGELLİLER TÜRKİYE ŞAMPİYONASI</v>
      </c>
      <c r="L56" s="248" t="str">
        <f>'100 m'!N$4</f>
        <v>18.04.2018-14:50</v>
      </c>
      <c r="M56" s="171" t="s">
        <v>428</v>
      </c>
    </row>
    <row r="57" spans="1:13" s="163" customFormat="1" ht="26.25" customHeight="1" x14ac:dyDescent="0.2">
      <c r="A57" s="165">
        <v>55</v>
      </c>
      <c r="B57" s="175" t="s">
        <v>429</v>
      </c>
      <c r="C57" s="166">
        <f>'100 m'!C62</f>
        <v>0</v>
      </c>
      <c r="D57" s="174">
        <f>'100 m'!D62</f>
        <v>0</v>
      </c>
      <c r="E57" s="174">
        <f>'100 m'!E62</f>
        <v>0</v>
      </c>
      <c r="F57" s="167">
        <f>'100 m'!F62</f>
        <v>0</v>
      </c>
      <c r="G57" s="168">
        <f>'100 m'!A62</f>
        <v>55</v>
      </c>
      <c r="H57" s="167" t="s">
        <v>430</v>
      </c>
      <c r="I57" s="173"/>
      <c r="J57" s="167" t="str">
        <f>'YARIŞMA BİLGİLERİ'!$F$21</f>
        <v>ERKEKLER ( B2 )</v>
      </c>
      <c r="K57" s="170" t="str">
        <f t="shared" si="1"/>
        <v>BURSA- GÖRME ENGELLİLER TÜRKİYE ŞAMPİYONASI</v>
      </c>
      <c r="L57" s="248" t="str">
        <f>'100 m'!N$4</f>
        <v>18.04.2018-14:50</v>
      </c>
      <c r="M57" s="171" t="s">
        <v>428</v>
      </c>
    </row>
    <row r="58" spans="1:13" s="163" customFormat="1" ht="26.25" customHeight="1" x14ac:dyDescent="0.2">
      <c r="A58" s="165">
        <v>56</v>
      </c>
      <c r="B58" s="175" t="s">
        <v>429</v>
      </c>
      <c r="C58" s="166">
        <f>'100 m'!C63</f>
        <v>0</v>
      </c>
      <c r="D58" s="174">
        <f>'100 m'!D63</f>
        <v>0</v>
      </c>
      <c r="E58" s="174">
        <f>'100 m'!E63</f>
        <v>0</v>
      </c>
      <c r="F58" s="167">
        <f>'100 m'!F63</f>
        <v>0</v>
      </c>
      <c r="G58" s="168">
        <f>'100 m'!A63</f>
        <v>56</v>
      </c>
      <c r="H58" s="167" t="s">
        <v>430</v>
      </c>
      <c r="I58" s="173"/>
      <c r="J58" s="167" t="str">
        <f>'YARIŞMA BİLGİLERİ'!$F$21</f>
        <v>ERKEKLER ( B2 )</v>
      </c>
      <c r="K58" s="170" t="str">
        <f t="shared" si="1"/>
        <v>BURSA- GÖRME ENGELLİLER TÜRKİYE ŞAMPİYONASI</v>
      </c>
      <c r="L58" s="248" t="str">
        <f>'100 m'!N$4</f>
        <v>18.04.2018-14:50</v>
      </c>
      <c r="M58" s="171" t="s">
        <v>428</v>
      </c>
    </row>
    <row r="59" spans="1:13" s="163" customFormat="1" ht="26.25" customHeight="1" x14ac:dyDescent="0.2">
      <c r="A59" s="165">
        <v>57</v>
      </c>
      <c r="B59" s="175" t="s">
        <v>429</v>
      </c>
      <c r="C59" s="166">
        <f>'100 m'!C64</f>
        <v>0</v>
      </c>
      <c r="D59" s="174">
        <f>'100 m'!D64</f>
        <v>0</v>
      </c>
      <c r="E59" s="174">
        <f>'100 m'!E64</f>
        <v>0</v>
      </c>
      <c r="F59" s="167">
        <f>'100 m'!F64</f>
        <v>0</v>
      </c>
      <c r="G59" s="168">
        <f>'100 m'!A64</f>
        <v>57</v>
      </c>
      <c r="H59" s="167" t="s">
        <v>430</v>
      </c>
      <c r="I59" s="173"/>
      <c r="J59" s="167" t="str">
        <f>'YARIŞMA BİLGİLERİ'!$F$21</f>
        <v>ERKEKLER ( B2 )</v>
      </c>
      <c r="K59" s="170" t="str">
        <f t="shared" si="1"/>
        <v>BURSA- GÖRME ENGELLİLER TÜRKİYE ŞAMPİYONASI</v>
      </c>
      <c r="L59" s="248" t="str">
        <f>'100 m'!N$4</f>
        <v>18.04.2018-14:50</v>
      </c>
      <c r="M59" s="171" t="s">
        <v>428</v>
      </c>
    </row>
    <row r="60" spans="1:13" s="163" customFormat="1" ht="26.25" customHeight="1" x14ac:dyDescent="0.2">
      <c r="A60" s="165">
        <v>58</v>
      </c>
      <c r="B60" s="175" t="s">
        <v>429</v>
      </c>
      <c r="C60" s="166">
        <f>'100 m'!C65</f>
        <v>0</v>
      </c>
      <c r="D60" s="174">
        <f>'100 m'!D65</f>
        <v>0</v>
      </c>
      <c r="E60" s="174">
        <f>'100 m'!E65</f>
        <v>0</v>
      </c>
      <c r="F60" s="167">
        <f>'100 m'!F65</f>
        <v>0</v>
      </c>
      <c r="G60" s="168">
        <f>'100 m'!A65</f>
        <v>58</v>
      </c>
      <c r="H60" s="167" t="s">
        <v>430</v>
      </c>
      <c r="I60" s="173"/>
      <c r="J60" s="167" t="str">
        <f>'YARIŞMA BİLGİLERİ'!$F$21</f>
        <v>ERKEKLER ( B2 )</v>
      </c>
      <c r="K60" s="170" t="str">
        <f t="shared" si="1"/>
        <v>BURSA- GÖRME ENGELLİLER TÜRKİYE ŞAMPİYONASI</v>
      </c>
      <c r="L60" s="248" t="str">
        <f>'100 m'!N$4</f>
        <v>18.04.2018-14:50</v>
      </c>
      <c r="M60" s="171" t="s">
        <v>428</v>
      </c>
    </row>
    <row r="61" spans="1:13" s="163" customFormat="1" ht="26.25" customHeight="1" x14ac:dyDescent="0.2">
      <c r="A61" s="165">
        <v>59</v>
      </c>
      <c r="B61" s="175" t="s">
        <v>431</v>
      </c>
      <c r="C61" s="166" t="e">
        <f>#REF!</f>
        <v>#REF!</v>
      </c>
      <c r="D61" s="170" t="e">
        <f>#REF!</f>
        <v>#REF!</v>
      </c>
      <c r="E61" s="170" t="e">
        <f>#REF!</f>
        <v>#REF!</v>
      </c>
      <c r="F61" s="172" t="e">
        <f>#REF!</f>
        <v>#REF!</v>
      </c>
      <c r="G61" s="168" t="e">
        <f>#REF!</f>
        <v>#REF!</v>
      </c>
      <c r="H61" s="167" t="s">
        <v>430</v>
      </c>
      <c r="I61" s="173"/>
      <c r="J61" s="167" t="str">
        <f>'YARIŞMA BİLGİLERİ'!$F$21</f>
        <v>ERKEKLER ( B2 )</v>
      </c>
      <c r="K61" s="170" t="str">
        <f t="shared" si="1"/>
        <v>BURSA- GÖRME ENGELLİLER TÜRKİYE ŞAMPİYONASI</v>
      </c>
      <c r="L61" s="248" t="str">
        <f>'100 m'!N$4</f>
        <v>18.04.2018-14:50</v>
      </c>
      <c r="M61" s="171" t="s">
        <v>428</v>
      </c>
    </row>
    <row r="62" spans="1:13" s="163" customFormat="1" ht="26.25" customHeight="1" x14ac:dyDescent="0.2">
      <c r="A62" s="165">
        <v>60</v>
      </c>
      <c r="B62" s="175" t="s">
        <v>431</v>
      </c>
      <c r="C62" s="166" t="e">
        <f>#REF!</f>
        <v>#REF!</v>
      </c>
      <c r="D62" s="170" t="e">
        <f>#REF!</f>
        <v>#REF!</v>
      </c>
      <c r="E62" s="170" t="e">
        <f>#REF!</f>
        <v>#REF!</v>
      </c>
      <c r="F62" s="172" t="e">
        <f>#REF!</f>
        <v>#REF!</v>
      </c>
      <c r="G62" s="168" t="e">
        <f>#REF!</f>
        <v>#REF!</v>
      </c>
      <c r="H62" s="167" t="s">
        <v>430</v>
      </c>
      <c r="I62" s="173"/>
      <c r="J62" s="167" t="str">
        <f>'YARIŞMA BİLGİLERİ'!$F$21</f>
        <v>ERKEKLER ( B2 )</v>
      </c>
      <c r="K62" s="170" t="str">
        <f t="shared" si="1"/>
        <v>BURSA- GÖRME ENGELLİLER TÜRKİYE ŞAMPİYONASI</v>
      </c>
      <c r="L62" s="248" t="str">
        <f>'100 m'!N$4</f>
        <v>18.04.2018-14:50</v>
      </c>
      <c r="M62" s="171" t="s">
        <v>428</v>
      </c>
    </row>
    <row r="63" spans="1:13" s="163" customFormat="1" ht="26.25" customHeight="1" x14ac:dyDescent="0.2">
      <c r="A63" s="165">
        <v>61</v>
      </c>
      <c r="B63" s="175" t="s">
        <v>431</v>
      </c>
      <c r="C63" s="166" t="e">
        <f>#REF!</f>
        <v>#REF!</v>
      </c>
      <c r="D63" s="170" t="e">
        <f>#REF!</f>
        <v>#REF!</v>
      </c>
      <c r="E63" s="170" t="e">
        <f>#REF!</f>
        <v>#REF!</v>
      </c>
      <c r="F63" s="172" t="e">
        <f>#REF!</f>
        <v>#REF!</v>
      </c>
      <c r="G63" s="168" t="e">
        <f>#REF!</f>
        <v>#REF!</v>
      </c>
      <c r="H63" s="167" t="s">
        <v>430</v>
      </c>
      <c r="I63" s="173"/>
      <c r="J63" s="167" t="str">
        <f>'YARIŞMA BİLGİLERİ'!$F$21</f>
        <v>ERKEKLER ( B2 )</v>
      </c>
      <c r="K63" s="170" t="str">
        <f t="shared" si="1"/>
        <v>BURSA- GÖRME ENGELLİLER TÜRKİYE ŞAMPİYONASI</v>
      </c>
      <c r="L63" s="248" t="str">
        <f>'100 m'!N$4</f>
        <v>18.04.2018-14:50</v>
      </c>
      <c r="M63" s="171" t="s">
        <v>428</v>
      </c>
    </row>
    <row r="64" spans="1:13" s="163" customFormat="1" ht="26.25" customHeight="1" x14ac:dyDescent="0.2">
      <c r="A64" s="165">
        <v>62</v>
      </c>
      <c r="B64" s="175" t="s">
        <v>431</v>
      </c>
      <c r="C64" s="166" t="e">
        <f>#REF!</f>
        <v>#REF!</v>
      </c>
      <c r="D64" s="170" t="e">
        <f>#REF!</f>
        <v>#REF!</v>
      </c>
      <c r="E64" s="170" t="e">
        <f>#REF!</f>
        <v>#REF!</v>
      </c>
      <c r="F64" s="172" t="e">
        <f>#REF!</f>
        <v>#REF!</v>
      </c>
      <c r="G64" s="168" t="e">
        <f>#REF!</f>
        <v>#REF!</v>
      </c>
      <c r="H64" s="167" t="s">
        <v>430</v>
      </c>
      <c r="I64" s="173"/>
      <c r="J64" s="167" t="str">
        <f>'YARIŞMA BİLGİLERİ'!$F$21</f>
        <v>ERKEKLER ( B2 )</v>
      </c>
      <c r="K64" s="170" t="str">
        <f t="shared" si="1"/>
        <v>BURSA- GÖRME ENGELLİLER TÜRKİYE ŞAMPİYONASI</v>
      </c>
      <c r="L64" s="248" t="str">
        <f>'100 m'!N$4</f>
        <v>18.04.2018-14:50</v>
      </c>
      <c r="M64" s="171" t="s">
        <v>428</v>
      </c>
    </row>
    <row r="65" spans="1:13" s="163" customFormat="1" ht="26.25" customHeight="1" x14ac:dyDescent="0.2">
      <c r="A65" s="165">
        <v>63</v>
      </c>
      <c r="B65" s="175" t="s">
        <v>431</v>
      </c>
      <c r="C65" s="166" t="e">
        <f>#REF!</f>
        <v>#REF!</v>
      </c>
      <c r="D65" s="170" t="e">
        <f>#REF!</f>
        <v>#REF!</v>
      </c>
      <c r="E65" s="170" t="e">
        <f>#REF!</f>
        <v>#REF!</v>
      </c>
      <c r="F65" s="172" t="e">
        <f>#REF!</f>
        <v>#REF!</v>
      </c>
      <c r="G65" s="168" t="e">
        <f>#REF!</f>
        <v>#REF!</v>
      </c>
      <c r="H65" s="167" t="s">
        <v>430</v>
      </c>
      <c r="I65" s="173"/>
      <c r="J65" s="167" t="str">
        <f>'YARIŞMA BİLGİLERİ'!$F$21</f>
        <v>ERKEKLER ( B2 )</v>
      </c>
      <c r="K65" s="170" t="str">
        <f t="shared" si="1"/>
        <v>BURSA- GÖRME ENGELLİLER TÜRKİYE ŞAMPİYONASI</v>
      </c>
      <c r="L65" s="248" t="str">
        <f>'100 m'!N$4</f>
        <v>18.04.2018-14:50</v>
      </c>
      <c r="M65" s="171" t="s">
        <v>428</v>
      </c>
    </row>
    <row r="66" spans="1:13" s="163" customFormat="1" ht="26.25" customHeight="1" x14ac:dyDescent="0.2">
      <c r="A66" s="165">
        <v>64</v>
      </c>
      <c r="B66" s="175" t="s">
        <v>431</v>
      </c>
      <c r="C66" s="166" t="e">
        <f>#REF!</f>
        <v>#REF!</v>
      </c>
      <c r="D66" s="170" t="e">
        <f>#REF!</f>
        <v>#REF!</v>
      </c>
      <c r="E66" s="170" t="e">
        <f>#REF!</f>
        <v>#REF!</v>
      </c>
      <c r="F66" s="172" t="e">
        <f>#REF!</f>
        <v>#REF!</v>
      </c>
      <c r="G66" s="168" t="e">
        <f>#REF!</f>
        <v>#REF!</v>
      </c>
      <c r="H66" s="167" t="s">
        <v>430</v>
      </c>
      <c r="I66" s="173"/>
      <c r="J66" s="167" t="str">
        <f>'YARIŞMA BİLGİLERİ'!$F$21</f>
        <v>ERKEKLER ( B2 )</v>
      </c>
      <c r="K66" s="170" t="str">
        <f t="shared" si="1"/>
        <v>BURSA- GÖRME ENGELLİLER TÜRKİYE ŞAMPİYONASI</v>
      </c>
      <c r="L66" s="248" t="str">
        <f>'100 m'!N$4</f>
        <v>18.04.2018-14:50</v>
      </c>
      <c r="M66" s="171" t="s">
        <v>428</v>
      </c>
    </row>
    <row r="67" spans="1:13" s="163" customFormat="1" ht="26.25" customHeight="1" x14ac:dyDescent="0.2">
      <c r="A67" s="165">
        <v>65</v>
      </c>
      <c r="B67" s="175" t="s">
        <v>431</v>
      </c>
      <c r="C67" s="166" t="e">
        <f>#REF!</f>
        <v>#REF!</v>
      </c>
      <c r="D67" s="170" t="e">
        <f>#REF!</f>
        <v>#REF!</v>
      </c>
      <c r="E67" s="170" t="e">
        <f>#REF!</f>
        <v>#REF!</v>
      </c>
      <c r="F67" s="172" t="e">
        <f>#REF!</f>
        <v>#REF!</v>
      </c>
      <c r="G67" s="168" t="e">
        <f>#REF!</f>
        <v>#REF!</v>
      </c>
      <c r="H67" s="167" t="s">
        <v>430</v>
      </c>
      <c r="I67" s="173"/>
      <c r="J67" s="167" t="str">
        <f>'YARIŞMA BİLGİLERİ'!$F$21</f>
        <v>ERKEKLER ( B2 )</v>
      </c>
      <c r="K67" s="170" t="str">
        <f t="shared" ref="K67:K98" si="2">CONCATENATE(K$1,"-",A$1)</f>
        <v>BURSA- GÖRME ENGELLİLER TÜRKİYE ŞAMPİYONASI</v>
      </c>
      <c r="L67" s="248" t="str">
        <f>'100 m'!N$4</f>
        <v>18.04.2018-14:50</v>
      </c>
      <c r="M67" s="171" t="s">
        <v>428</v>
      </c>
    </row>
    <row r="68" spans="1:13" s="163" customFormat="1" ht="26.25" customHeight="1" x14ac:dyDescent="0.2">
      <c r="A68" s="165">
        <v>66</v>
      </c>
      <c r="B68" s="175" t="s">
        <v>431</v>
      </c>
      <c r="C68" s="166" t="e">
        <f>#REF!</f>
        <v>#REF!</v>
      </c>
      <c r="D68" s="170" t="e">
        <f>#REF!</f>
        <v>#REF!</v>
      </c>
      <c r="E68" s="170" t="e">
        <f>#REF!</f>
        <v>#REF!</v>
      </c>
      <c r="F68" s="172" t="e">
        <f>#REF!</f>
        <v>#REF!</v>
      </c>
      <c r="G68" s="168" t="e">
        <f>#REF!</f>
        <v>#REF!</v>
      </c>
      <c r="H68" s="167" t="s">
        <v>430</v>
      </c>
      <c r="I68" s="173"/>
      <c r="J68" s="167" t="str">
        <f>'YARIŞMA BİLGİLERİ'!$F$21</f>
        <v>ERKEKLER ( B2 )</v>
      </c>
      <c r="K68" s="170" t="str">
        <f t="shared" si="2"/>
        <v>BURSA- GÖRME ENGELLİLER TÜRKİYE ŞAMPİYONASI</v>
      </c>
      <c r="L68" s="248" t="str">
        <f>'100 m'!N$4</f>
        <v>18.04.2018-14:50</v>
      </c>
      <c r="M68" s="171" t="s">
        <v>428</v>
      </c>
    </row>
    <row r="69" spans="1:13" s="163" customFormat="1" ht="26.25" customHeight="1" x14ac:dyDescent="0.2">
      <c r="A69" s="165">
        <v>67</v>
      </c>
      <c r="B69" s="175" t="s">
        <v>431</v>
      </c>
      <c r="C69" s="166" t="e">
        <f>#REF!</f>
        <v>#REF!</v>
      </c>
      <c r="D69" s="170" t="e">
        <f>#REF!</f>
        <v>#REF!</v>
      </c>
      <c r="E69" s="170" t="e">
        <f>#REF!</f>
        <v>#REF!</v>
      </c>
      <c r="F69" s="172" t="e">
        <f>#REF!</f>
        <v>#REF!</v>
      </c>
      <c r="G69" s="168" t="e">
        <f>#REF!</f>
        <v>#REF!</v>
      </c>
      <c r="H69" s="167" t="s">
        <v>430</v>
      </c>
      <c r="I69" s="173"/>
      <c r="J69" s="167" t="str">
        <f>'YARIŞMA BİLGİLERİ'!$F$21</f>
        <v>ERKEKLER ( B2 )</v>
      </c>
      <c r="K69" s="170" t="str">
        <f t="shared" si="2"/>
        <v>BURSA- GÖRME ENGELLİLER TÜRKİYE ŞAMPİYONASI</v>
      </c>
      <c r="L69" s="248" t="str">
        <f>'100 m'!N$4</f>
        <v>18.04.2018-14:50</v>
      </c>
      <c r="M69" s="171" t="s">
        <v>428</v>
      </c>
    </row>
    <row r="70" spans="1:13" s="163" customFormat="1" ht="26.25" customHeight="1" x14ac:dyDescent="0.2">
      <c r="A70" s="165">
        <v>68</v>
      </c>
      <c r="B70" s="175" t="s">
        <v>431</v>
      </c>
      <c r="C70" s="166" t="e">
        <f>#REF!</f>
        <v>#REF!</v>
      </c>
      <c r="D70" s="170" t="e">
        <f>#REF!</f>
        <v>#REF!</v>
      </c>
      <c r="E70" s="170" t="e">
        <f>#REF!</f>
        <v>#REF!</v>
      </c>
      <c r="F70" s="172" t="e">
        <f>#REF!</f>
        <v>#REF!</v>
      </c>
      <c r="G70" s="168" t="e">
        <f>#REF!</f>
        <v>#REF!</v>
      </c>
      <c r="H70" s="167" t="s">
        <v>430</v>
      </c>
      <c r="I70" s="173"/>
      <c r="J70" s="167" t="str">
        <f>'YARIŞMA BİLGİLERİ'!$F$21</f>
        <v>ERKEKLER ( B2 )</v>
      </c>
      <c r="K70" s="170" t="str">
        <f t="shared" si="2"/>
        <v>BURSA- GÖRME ENGELLİLER TÜRKİYE ŞAMPİYONASI</v>
      </c>
      <c r="L70" s="248" t="str">
        <f>'100 m'!N$4</f>
        <v>18.04.2018-14:50</v>
      </c>
      <c r="M70" s="171" t="s">
        <v>428</v>
      </c>
    </row>
    <row r="71" spans="1:13" s="163" customFormat="1" ht="26.25" customHeight="1" x14ac:dyDescent="0.2">
      <c r="A71" s="165">
        <v>69</v>
      </c>
      <c r="B71" s="175" t="s">
        <v>431</v>
      </c>
      <c r="C71" s="166" t="e">
        <f>#REF!</f>
        <v>#REF!</v>
      </c>
      <c r="D71" s="170" t="e">
        <f>#REF!</f>
        <v>#REF!</v>
      </c>
      <c r="E71" s="170" t="e">
        <f>#REF!</f>
        <v>#REF!</v>
      </c>
      <c r="F71" s="172" t="e">
        <f>#REF!</f>
        <v>#REF!</v>
      </c>
      <c r="G71" s="168" t="e">
        <f>#REF!</f>
        <v>#REF!</v>
      </c>
      <c r="H71" s="167" t="s">
        <v>430</v>
      </c>
      <c r="I71" s="173"/>
      <c r="J71" s="167" t="str">
        <f>'YARIŞMA BİLGİLERİ'!$F$21</f>
        <v>ERKEKLER ( B2 )</v>
      </c>
      <c r="K71" s="170" t="str">
        <f t="shared" si="2"/>
        <v>BURSA- GÖRME ENGELLİLER TÜRKİYE ŞAMPİYONASI</v>
      </c>
      <c r="L71" s="248" t="str">
        <f>'100 m'!N$4</f>
        <v>18.04.2018-14:50</v>
      </c>
      <c r="M71" s="171" t="s">
        <v>428</v>
      </c>
    </row>
    <row r="72" spans="1:13" s="163" customFormat="1" ht="26.25" customHeight="1" x14ac:dyDescent="0.2">
      <c r="A72" s="165">
        <v>70</v>
      </c>
      <c r="B72" s="175" t="s">
        <v>431</v>
      </c>
      <c r="C72" s="166" t="e">
        <f>#REF!</f>
        <v>#REF!</v>
      </c>
      <c r="D72" s="170" t="e">
        <f>#REF!</f>
        <v>#REF!</v>
      </c>
      <c r="E72" s="170" t="e">
        <f>#REF!</f>
        <v>#REF!</v>
      </c>
      <c r="F72" s="172" t="e">
        <f>#REF!</f>
        <v>#REF!</v>
      </c>
      <c r="G72" s="168" t="e">
        <f>#REF!</f>
        <v>#REF!</v>
      </c>
      <c r="H72" s="167" t="s">
        <v>430</v>
      </c>
      <c r="I72" s="173"/>
      <c r="J72" s="167" t="str">
        <f>'YARIŞMA BİLGİLERİ'!$F$21</f>
        <v>ERKEKLER ( B2 )</v>
      </c>
      <c r="K72" s="170" t="str">
        <f t="shared" si="2"/>
        <v>BURSA- GÖRME ENGELLİLER TÜRKİYE ŞAMPİYONASI</v>
      </c>
      <c r="L72" s="248" t="str">
        <f>'100 m'!N$4</f>
        <v>18.04.2018-14:50</v>
      </c>
      <c r="M72" s="171" t="s">
        <v>428</v>
      </c>
    </row>
    <row r="73" spans="1:13" s="163" customFormat="1" ht="26.25" customHeight="1" x14ac:dyDescent="0.2">
      <c r="A73" s="165">
        <v>71</v>
      </c>
      <c r="B73" s="175" t="s">
        <v>431</v>
      </c>
      <c r="C73" s="166" t="e">
        <f>#REF!</f>
        <v>#REF!</v>
      </c>
      <c r="D73" s="170" t="e">
        <f>#REF!</f>
        <v>#REF!</v>
      </c>
      <c r="E73" s="170" t="e">
        <f>#REF!</f>
        <v>#REF!</v>
      </c>
      <c r="F73" s="172" t="e">
        <f>#REF!</f>
        <v>#REF!</v>
      </c>
      <c r="G73" s="168" t="e">
        <f>#REF!</f>
        <v>#REF!</v>
      </c>
      <c r="H73" s="167" t="s">
        <v>430</v>
      </c>
      <c r="I73" s="173"/>
      <c r="J73" s="167" t="str">
        <f>'YARIŞMA BİLGİLERİ'!$F$21</f>
        <v>ERKEKLER ( B2 )</v>
      </c>
      <c r="K73" s="170" t="str">
        <f t="shared" si="2"/>
        <v>BURSA- GÖRME ENGELLİLER TÜRKİYE ŞAMPİYONASI</v>
      </c>
      <c r="L73" s="248" t="str">
        <f>'100 m'!N$4</f>
        <v>18.04.2018-14:50</v>
      </c>
      <c r="M73" s="171" t="s">
        <v>428</v>
      </c>
    </row>
    <row r="74" spans="1:13" s="163" customFormat="1" ht="26.25" customHeight="1" x14ac:dyDescent="0.2">
      <c r="A74" s="165">
        <v>72</v>
      </c>
      <c r="B74" s="175" t="s">
        <v>431</v>
      </c>
      <c r="C74" s="166" t="e">
        <f>#REF!</f>
        <v>#REF!</v>
      </c>
      <c r="D74" s="170" t="e">
        <f>#REF!</f>
        <v>#REF!</v>
      </c>
      <c r="E74" s="170" t="e">
        <f>#REF!</f>
        <v>#REF!</v>
      </c>
      <c r="F74" s="172" t="e">
        <f>#REF!</f>
        <v>#REF!</v>
      </c>
      <c r="G74" s="168" t="e">
        <f>#REF!</f>
        <v>#REF!</v>
      </c>
      <c r="H74" s="167" t="s">
        <v>430</v>
      </c>
      <c r="I74" s="173"/>
      <c r="J74" s="167" t="str">
        <f>'YARIŞMA BİLGİLERİ'!$F$21</f>
        <v>ERKEKLER ( B2 )</v>
      </c>
      <c r="K74" s="170" t="str">
        <f t="shared" si="2"/>
        <v>BURSA- GÖRME ENGELLİLER TÜRKİYE ŞAMPİYONASI</v>
      </c>
      <c r="L74" s="248" t="str">
        <f>'100 m'!N$4</f>
        <v>18.04.2018-14:50</v>
      </c>
      <c r="M74" s="171" t="s">
        <v>428</v>
      </c>
    </row>
    <row r="75" spans="1:13" s="163" customFormat="1" ht="26.25" customHeight="1" x14ac:dyDescent="0.2">
      <c r="A75" s="165">
        <v>73</v>
      </c>
      <c r="B75" s="175" t="s">
        <v>431</v>
      </c>
      <c r="C75" s="166" t="e">
        <f>#REF!</f>
        <v>#REF!</v>
      </c>
      <c r="D75" s="170" t="e">
        <f>#REF!</f>
        <v>#REF!</v>
      </c>
      <c r="E75" s="170" t="e">
        <f>#REF!</f>
        <v>#REF!</v>
      </c>
      <c r="F75" s="172" t="e">
        <f>#REF!</f>
        <v>#REF!</v>
      </c>
      <c r="G75" s="168" t="e">
        <f>#REF!</f>
        <v>#REF!</v>
      </c>
      <c r="H75" s="167" t="s">
        <v>430</v>
      </c>
      <c r="I75" s="173"/>
      <c r="J75" s="167" t="str">
        <f>'YARIŞMA BİLGİLERİ'!$F$21</f>
        <v>ERKEKLER ( B2 )</v>
      </c>
      <c r="K75" s="170" t="str">
        <f t="shared" si="2"/>
        <v>BURSA- GÖRME ENGELLİLER TÜRKİYE ŞAMPİYONASI</v>
      </c>
      <c r="L75" s="248" t="str">
        <f>'100 m'!N$4</f>
        <v>18.04.2018-14:50</v>
      </c>
      <c r="M75" s="171" t="s">
        <v>428</v>
      </c>
    </row>
    <row r="76" spans="1:13" s="163" customFormat="1" ht="26.25" customHeight="1" x14ac:dyDescent="0.2">
      <c r="A76" s="165">
        <v>74</v>
      </c>
      <c r="B76" s="175" t="s">
        <v>431</v>
      </c>
      <c r="C76" s="166" t="e">
        <f>#REF!</f>
        <v>#REF!</v>
      </c>
      <c r="D76" s="170" t="e">
        <f>#REF!</f>
        <v>#REF!</v>
      </c>
      <c r="E76" s="170" t="e">
        <f>#REF!</f>
        <v>#REF!</v>
      </c>
      <c r="F76" s="172" t="e">
        <f>#REF!</f>
        <v>#REF!</v>
      </c>
      <c r="G76" s="168" t="e">
        <f>#REF!</f>
        <v>#REF!</v>
      </c>
      <c r="H76" s="167" t="s">
        <v>430</v>
      </c>
      <c r="I76" s="173"/>
      <c r="J76" s="167" t="str">
        <f>'YARIŞMA BİLGİLERİ'!$F$21</f>
        <v>ERKEKLER ( B2 )</v>
      </c>
      <c r="K76" s="170" t="str">
        <f t="shared" si="2"/>
        <v>BURSA- GÖRME ENGELLİLER TÜRKİYE ŞAMPİYONASI</v>
      </c>
      <c r="L76" s="248" t="str">
        <f>'100 m'!N$4</f>
        <v>18.04.2018-14:50</v>
      </c>
      <c r="M76" s="171" t="s">
        <v>428</v>
      </c>
    </row>
    <row r="77" spans="1:13" s="163" customFormat="1" ht="26.25" customHeight="1" x14ac:dyDescent="0.2">
      <c r="A77" s="165">
        <v>75</v>
      </c>
      <c r="B77" s="175" t="s">
        <v>432</v>
      </c>
      <c r="C77" s="166">
        <f>'60M.Final'!C8</f>
        <v>0</v>
      </c>
      <c r="D77" s="170">
        <f>'60M.Final'!D8</f>
        <v>0</v>
      </c>
      <c r="E77" s="170">
        <f>'60M.Final'!E8</f>
        <v>0</v>
      </c>
      <c r="F77" s="172">
        <f>'60M.Final'!F8</f>
        <v>0</v>
      </c>
      <c r="G77" s="168">
        <f>'60M.Final'!A8</f>
        <v>1</v>
      </c>
      <c r="H77" s="167" t="s">
        <v>430</v>
      </c>
      <c r="I77" s="173"/>
      <c r="J77" s="167" t="str">
        <f>'YARIŞMA BİLGİLERİ'!$F$21</f>
        <v>ERKEKLER ( B2 )</v>
      </c>
      <c r="K77" s="170" t="str">
        <f t="shared" si="2"/>
        <v>BURSA- GÖRME ENGELLİLER TÜRKİYE ŞAMPİYONASI</v>
      </c>
      <c r="L77" s="248">
        <f>'60M.Final'!N$4</f>
        <v>42364</v>
      </c>
      <c r="M77" s="171" t="s">
        <v>428</v>
      </c>
    </row>
    <row r="78" spans="1:13" s="163" customFormat="1" ht="26.25" customHeight="1" x14ac:dyDescent="0.2">
      <c r="A78" s="165">
        <v>76</v>
      </c>
      <c r="B78" s="175" t="s">
        <v>432</v>
      </c>
      <c r="C78" s="166">
        <f>'60M.Final'!C9</f>
        <v>0</v>
      </c>
      <c r="D78" s="170">
        <f>'60M.Final'!D9</f>
        <v>0</v>
      </c>
      <c r="E78" s="170">
        <f>'60M.Final'!E9</f>
        <v>0</v>
      </c>
      <c r="F78" s="172">
        <f>'60M.Final'!F9</f>
        <v>0</v>
      </c>
      <c r="G78" s="168">
        <f>'60M.Final'!A9</f>
        <v>2</v>
      </c>
      <c r="H78" s="167" t="s">
        <v>430</v>
      </c>
      <c r="I78" s="173"/>
      <c r="J78" s="167" t="str">
        <f>'YARIŞMA BİLGİLERİ'!$F$21</f>
        <v>ERKEKLER ( B2 )</v>
      </c>
      <c r="K78" s="170" t="str">
        <f t="shared" si="2"/>
        <v>BURSA- GÖRME ENGELLİLER TÜRKİYE ŞAMPİYONASI</v>
      </c>
      <c r="L78" s="248">
        <f>'60M.Final'!N$4</f>
        <v>42364</v>
      </c>
      <c r="M78" s="171" t="s">
        <v>428</v>
      </c>
    </row>
    <row r="79" spans="1:13" s="163" customFormat="1" ht="26.25" customHeight="1" x14ac:dyDescent="0.2">
      <c r="A79" s="165">
        <v>77</v>
      </c>
      <c r="B79" s="175" t="s">
        <v>432</v>
      </c>
      <c r="C79" s="166">
        <f>'60M.Final'!C10</f>
        <v>0</v>
      </c>
      <c r="D79" s="170">
        <f>'60M.Final'!D10</f>
        <v>0</v>
      </c>
      <c r="E79" s="170">
        <f>'60M.Final'!E10</f>
        <v>0</v>
      </c>
      <c r="F79" s="172">
        <f>'60M.Final'!F10</f>
        <v>0</v>
      </c>
      <c r="G79" s="168">
        <f>'60M.Final'!A10</f>
        <v>3</v>
      </c>
      <c r="H79" s="167" t="s">
        <v>430</v>
      </c>
      <c r="I79" s="173"/>
      <c r="J79" s="167" t="str">
        <f>'YARIŞMA BİLGİLERİ'!$F$21</f>
        <v>ERKEKLER ( B2 )</v>
      </c>
      <c r="K79" s="170" t="str">
        <f t="shared" si="2"/>
        <v>BURSA- GÖRME ENGELLİLER TÜRKİYE ŞAMPİYONASI</v>
      </c>
      <c r="L79" s="248">
        <f>'60M.Final'!N$4</f>
        <v>42364</v>
      </c>
      <c r="M79" s="171" t="s">
        <v>428</v>
      </c>
    </row>
    <row r="80" spans="1:13" s="163" customFormat="1" ht="26.25" customHeight="1" x14ac:dyDescent="0.2">
      <c r="A80" s="165">
        <v>78</v>
      </c>
      <c r="B80" s="175" t="s">
        <v>432</v>
      </c>
      <c r="C80" s="166">
        <f>'60M.Final'!C11</f>
        <v>0</v>
      </c>
      <c r="D80" s="170">
        <f>'60M.Final'!D11</f>
        <v>0</v>
      </c>
      <c r="E80" s="170">
        <f>'60M.Final'!E11</f>
        <v>0</v>
      </c>
      <c r="F80" s="172">
        <f>'60M.Final'!F11</f>
        <v>0</v>
      </c>
      <c r="G80" s="168">
        <f>'60M.Final'!A11</f>
        <v>4</v>
      </c>
      <c r="H80" s="167" t="s">
        <v>430</v>
      </c>
      <c r="I80" s="173"/>
      <c r="J80" s="167" t="str">
        <f>'YARIŞMA BİLGİLERİ'!$F$21</f>
        <v>ERKEKLER ( B2 )</v>
      </c>
      <c r="K80" s="170" t="str">
        <f t="shared" si="2"/>
        <v>BURSA- GÖRME ENGELLİLER TÜRKİYE ŞAMPİYONASI</v>
      </c>
      <c r="L80" s="248">
        <f>'60M.Final'!N$4</f>
        <v>42364</v>
      </c>
      <c r="M80" s="171" t="s">
        <v>428</v>
      </c>
    </row>
    <row r="81" spans="1:13" s="163" customFormat="1" ht="26.25" customHeight="1" x14ac:dyDescent="0.2">
      <c r="A81" s="165">
        <v>79</v>
      </c>
      <c r="B81" s="175" t="s">
        <v>432</v>
      </c>
      <c r="C81" s="166">
        <f>'60M.Final'!C12</f>
        <v>0</v>
      </c>
      <c r="D81" s="170">
        <f>'60M.Final'!D12</f>
        <v>0</v>
      </c>
      <c r="E81" s="170">
        <f>'60M.Final'!E12</f>
        <v>0</v>
      </c>
      <c r="F81" s="172">
        <f>'60M.Final'!F12</f>
        <v>0</v>
      </c>
      <c r="G81" s="168">
        <f>'60M.Final'!A12</f>
        <v>5</v>
      </c>
      <c r="H81" s="167" t="s">
        <v>430</v>
      </c>
      <c r="I81" s="173"/>
      <c r="J81" s="167" t="str">
        <f>'YARIŞMA BİLGİLERİ'!$F$21</f>
        <v>ERKEKLER ( B2 )</v>
      </c>
      <c r="K81" s="170" t="str">
        <f t="shared" si="2"/>
        <v>BURSA- GÖRME ENGELLİLER TÜRKİYE ŞAMPİYONASI</v>
      </c>
      <c r="L81" s="248">
        <f>'60M.Final'!N$4</f>
        <v>42364</v>
      </c>
      <c r="M81" s="171" t="s">
        <v>428</v>
      </c>
    </row>
    <row r="82" spans="1:13" s="163" customFormat="1" ht="26.25" customHeight="1" x14ac:dyDescent="0.2">
      <c r="A82" s="165">
        <v>80</v>
      </c>
      <c r="B82" s="175" t="s">
        <v>432</v>
      </c>
      <c r="C82" s="166">
        <f>'60M.Final'!C13</f>
        <v>0</v>
      </c>
      <c r="D82" s="170">
        <f>'60M.Final'!D13</f>
        <v>0</v>
      </c>
      <c r="E82" s="170">
        <f>'60M.Final'!E13</f>
        <v>0</v>
      </c>
      <c r="F82" s="172">
        <f>'60M.Final'!F13</f>
        <v>0</v>
      </c>
      <c r="G82" s="168">
        <f>'60M.Final'!A13</f>
        <v>6</v>
      </c>
      <c r="H82" s="167" t="s">
        <v>430</v>
      </c>
      <c r="I82" s="173"/>
      <c r="J82" s="167" t="str">
        <f>'YARIŞMA BİLGİLERİ'!$F$21</f>
        <v>ERKEKLER ( B2 )</v>
      </c>
      <c r="K82" s="170" t="str">
        <f t="shared" si="2"/>
        <v>BURSA- GÖRME ENGELLİLER TÜRKİYE ŞAMPİYONASI</v>
      </c>
      <c r="L82" s="248">
        <f>'60M.Final'!N$4</f>
        <v>42364</v>
      </c>
      <c r="M82" s="171" t="s">
        <v>428</v>
      </c>
    </row>
    <row r="83" spans="1:13" s="163" customFormat="1" ht="26.25" customHeight="1" x14ac:dyDescent="0.2">
      <c r="A83" s="165">
        <v>81</v>
      </c>
      <c r="B83" s="175" t="s">
        <v>432</v>
      </c>
      <c r="C83" s="166">
        <f>'60M.Final'!C14</f>
        <v>0</v>
      </c>
      <c r="D83" s="170">
        <f>'60M.Final'!D14</f>
        <v>0</v>
      </c>
      <c r="E83" s="170">
        <f>'60M.Final'!E14</f>
        <v>0</v>
      </c>
      <c r="F83" s="172">
        <f>'60M.Final'!F14</f>
        <v>0</v>
      </c>
      <c r="G83" s="168">
        <f>'60M.Final'!A14</f>
        <v>7</v>
      </c>
      <c r="H83" s="167" t="s">
        <v>430</v>
      </c>
      <c r="I83" s="173"/>
      <c r="J83" s="167" t="str">
        <f>'YARIŞMA BİLGİLERİ'!$F$21</f>
        <v>ERKEKLER ( B2 )</v>
      </c>
      <c r="K83" s="170" t="str">
        <f t="shared" si="2"/>
        <v>BURSA- GÖRME ENGELLİLER TÜRKİYE ŞAMPİYONASI</v>
      </c>
      <c r="L83" s="248">
        <f>'60M.Final'!N$4</f>
        <v>42364</v>
      </c>
      <c r="M83" s="171" t="s">
        <v>428</v>
      </c>
    </row>
    <row r="84" spans="1:13" s="163" customFormat="1" ht="26.25" customHeight="1" x14ac:dyDescent="0.2">
      <c r="A84" s="165">
        <v>82</v>
      </c>
      <c r="B84" s="175" t="s">
        <v>432</v>
      </c>
      <c r="C84" s="166">
        <f>'60M.Final'!C15</f>
        <v>0</v>
      </c>
      <c r="D84" s="170">
        <f>'60M.Final'!D15</f>
        <v>0</v>
      </c>
      <c r="E84" s="170">
        <f>'60M.Final'!E15</f>
        <v>0</v>
      </c>
      <c r="F84" s="172">
        <f>'60M.Final'!F15</f>
        <v>0</v>
      </c>
      <c r="G84" s="168">
        <f>'60M.Final'!A15</f>
        <v>8</v>
      </c>
      <c r="H84" s="167" t="s">
        <v>430</v>
      </c>
      <c r="I84" s="173"/>
      <c r="J84" s="167" t="str">
        <f>'YARIŞMA BİLGİLERİ'!$F$21</f>
        <v>ERKEKLER ( B2 )</v>
      </c>
      <c r="K84" s="170" t="str">
        <f t="shared" si="2"/>
        <v>BURSA- GÖRME ENGELLİLER TÜRKİYE ŞAMPİYONASI</v>
      </c>
      <c r="L84" s="248">
        <f>'60M.Final'!N$4</f>
        <v>42364</v>
      </c>
      <c r="M84" s="171" t="s">
        <v>428</v>
      </c>
    </row>
    <row r="85" spans="1:13" s="163" customFormat="1" ht="26.25" customHeight="1" x14ac:dyDescent="0.2">
      <c r="A85" s="165">
        <v>83</v>
      </c>
      <c r="B85" s="176" t="s">
        <v>120</v>
      </c>
      <c r="C85" s="166" t="str">
        <f>Sırık!D8</f>
        <v/>
      </c>
      <c r="D85" s="170" t="str">
        <f>Sırık!E8</f>
        <v/>
      </c>
      <c r="E85" s="170" t="str">
        <f>Sırık!F8</f>
        <v/>
      </c>
      <c r="F85" s="208">
        <f>Sırık!BO8</f>
        <v>0</v>
      </c>
      <c r="G85" s="168">
        <f>Sırık!A8</f>
        <v>1</v>
      </c>
      <c r="H85" s="173" t="s">
        <v>120</v>
      </c>
      <c r="I85" s="173"/>
      <c r="J85" s="167" t="str">
        <f>'YARIŞMA BİLGİLERİ'!$F$21</f>
        <v>ERKEKLER ( B2 )</v>
      </c>
      <c r="K85" s="170" t="str">
        <f t="shared" si="2"/>
        <v>BURSA- GÖRME ENGELLİLER TÜRKİYE ŞAMPİYONASI</v>
      </c>
      <c r="L85" s="248">
        <f>Sırık!BC$4</f>
        <v>42364</v>
      </c>
      <c r="M85" s="171" t="s">
        <v>428</v>
      </c>
    </row>
    <row r="86" spans="1:13" s="163" customFormat="1" ht="26.25" customHeight="1" x14ac:dyDescent="0.2">
      <c r="A86" s="165">
        <v>84</v>
      </c>
      <c r="B86" s="176" t="s">
        <v>120</v>
      </c>
      <c r="C86" s="166" t="str">
        <f>Sırık!D9</f>
        <v/>
      </c>
      <c r="D86" s="170" t="str">
        <f>Sırık!E9</f>
        <v/>
      </c>
      <c r="E86" s="170" t="str">
        <f>Sırık!F9</f>
        <v/>
      </c>
      <c r="F86" s="208">
        <f>Sırık!BO9</f>
        <v>0</v>
      </c>
      <c r="G86" s="168">
        <f>Sırık!A9</f>
        <v>2</v>
      </c>
      <c r="H86" s="173" t="s">
        <v>120</v>
      </c>
      <c r="I86" s="173"/>
      <c r="J86" s="167" t="str">
        <f>'YARIŞMA BİLGİLERİ'!$F$21</f>
        <v>ERKEKLER ( B2 )</v>
      </c>
      <c r="K86" s="170" t="str">
        <f t="shared" si="2"/>
        <v>BURSA- GÖRME ENGELLİLER TÜRKİYE ŞAMPİYONASI</v>
      </c>
      <c r="L86" s="248">
        <f>Sırık!BC$4</f>
        <v>42364</v>
      </c>
      <c r="M86" s="171" t="s">
        <v>428</v>
      </c>
    </row>
    <row r="87" spans="1:13" s="163" customFormat="1" ht="26.25" customHeight="1" x14ac:dyDescent="0.2">
      <c r="A87" s="165">
        <v>85</v>
      </c>
      <c r="B87" s="176" t="s">
        <v>120</v>
      </c>
      <c r="C87" s="166" t="str">
        <f>Sırık!D10</f>
        <v/>
      </c>
      <c r="D87" s="170" t="str">
        <f>Sırık!E10</f>
        <v/>
      </c>
      <c r="E87" s="170" t="str">
        <f>Sırık!F10</f>
        <v/>
      </c>
      <c r="F87" s="208">
        <f>Sırık!BO10</f>
        <v>0</v>
      </c>
      <c r="G87" s="168">
        <f>Sırık!A10</f>
        <v>3</v>
      </c>
      <c r="H87" s="173" t="s">
        <v>120</v>
      </c>
      <c r="I87" s="173"/>
      <c r="J87" s="167" t="str">
        <f>'YARIŞMA BİLGİLERİ'!$F$21</f>
        <v>ERKEKLER ( B2 )</v>
      </c>
      <c r="K87" s="170" t="str">
        <f t="shared" si="2"/>
        <v>BURSA- GÖRME ENGELLİLER TÜRKİYE ŞAMPİYONASI</v>
      </c>
      <c r="L87" s="248">
        <f>Sırık!BC$4</f>
        <v>42364</v>
      </c>
      <c r="M87" s="171" t="s">
        <v>428</v>
      </c>
    </row>
    <row r="88" spans="1:13" s="163" customFormat="1" ht="26.25" customHeight="1" x14ac:dyDescent="0.2">
      <c r="A88" s="165">
        <v>86</v>
      </c>
      <c r="B88" s="176" t="s">
        <v>120</v>
      </c>
      <c r="C88" s="166" t="str">
        <f>Sırık!D11</f>
        <v/>
      </c>
      <c r="D88" s="170" t="str">
        <f>Sırık!E11</f>
        <v/>
      </c>
      <c r="E88" s="170" t="str">
        <f>Sırık!F11</f>
        <v/>
      </c>
      <c r="F88" s="208">
        <f>Sırık!BO11</f>
        <v>0</v>
      </c>
      <c r="G88" s="168">
        <f>Sırık!A11</f>
        <v>4</v>
      </c>
      <c r="H88" s="173" t="s">
        <v>120</v>
      </c>
      <c r="I88" s="173"/>
      <c r="J88" s="167" t="str">
        <f>'YARIŞMA BİLGİLERİ'!$F$21</f>
        <v>ERKEKLER ( B2 )</v>
      </c>
      <c r="K88" s="170" t="str">
        <f t="shared" si="2"/>
        <v>BURSA- GÖRME ENGELLİLER TÜRKİYE ŞAMPİYONASI</v>
      </c>
      <c r="L88" s="248">
        <f>Sırık!BC$4</f>
        <v>42364</v>
      </c>
      <c r="M88" s="171" t="s">
        <v>428</v>
      </c>
    </row>
    <row r="89" spans="1:13" s="163" customFormat="1" ht="26.25" customHeight="1" x14ac:dyDescent="0.2">
      <c r="A89" s="165">
        <v>87</v>
      </c>
      <c r="B89" s="176" t="s">
        <v>120</v>
      </c>
      <c r="C89" s="166" t="str">
        <f>Sırık!D12</f>
        <v/>
      </c>
      <c r="D89" s="170" t="str">
        <f>Sırık!E12</f>
        <v/>
      </c>
      <c r="E89" s="170" t="str">
        <f>Sırık!F12</f>
        <v/>
      </c>
      <c r="F89" s="208">
        <f>Sırık!BO12</f>
        <v>0</v>
      </c>
      <c r="G89" s="168">
        <f>Sırık!A12</f>
        <v>5</v>
      </c>
      <c r="H89" s="173" t="s">
        <v>120</v>
      </c>
      <c r="I89" s="173"/>
      <c r="J89" s="167" t="str">
        <f>'YARIŞMA BİLGİLERİ'!$F$21</f>
        <v>ERKEKLER ( B2 )</v>
      </c>
      <c r="K89" s="170" t="str">
        <f t="shared" si="2"/>
        <v>BURSA- GÖRME ENGELLİLER TÜRKİYE ŞAMPİYONASI</v>
      </c>
      <c r="L89" s="248">
        <f>Sırık!BC$4</f>
        <v>42364</v>
      </c>
      <c r="M89" s="171" t="s">
        <v>428</v>
      </c>
    </row>
    <row r="90" spans="1:13" s="163" customFormat="1" ht="26.25" customHeight="1" x14ac:dyDescent="0.2">
      <c r="A90" s="165">
        <v>88</v>
      </c>
      <c r="B90" s="176" t="s">
        <v>120</v>
      </c>
      <c r="C90" s="166" t="str">
        <f>Sırık!D13</f>
        <v/>
      </c>
      <c r="D90" s="170" t="str">
        <f>Sırık!E13</f>
        <v/>
      </c>
      <c r="E90" s="170" t="str">
        <f>Sırık!F13</f>
        <v/>
      </c>
      <c r="F90" s="208">
        <f>Sırık!BO13</f>
        <v>0</v>
      </c>
      <c r="G90" s="168">
        <f>Sırık!A13</f>
        <v>6</v>
      </c>
      <c r="H90" s="173" t="s">
        <v>120</v>
      </c>
      <c r="I90" s="173"/>
      <c r="J90" s="167" t="str">
        <f>'YARIŞMA BİLGİLERİ'!$F$21</f>
        <v>ERKEKLER ( B2 )</v>
      </c>
      <c r="K90" s="170" t="str">
        <f t="shared" si="2"/>
        <v>BURSA- GÖRME ENGELLİLER TÜRKİYE ŞAMPİYONASI</v>
      </c>
      <c r="L90" s="248">
        <f>Sırık!BC$4</f>
        <v>42364</v>
      </c>
      <c r="M90" s="171" t="s">
        <v>428</v>
      </c>
    </row>
    <row r="91" spans="1:13" s="163" customFormat="1" ht="26.25" customHeight="1" x14ac:dyDescent="0.2">
      <c r="A91" s="165">
        <v>89</v>
      </c>
      <c r="B91" s="176" t="s">
        <v>120</v>
      </c>
      <c r="C91" s="166" t="str">
        <f>Sırık!D14</f>
        <v/>
      </c>
      <c r="D91" s="170" t="str">
        <f>Sırık!E14</f>
        <v/>
      </c>
      <c r="E91" s="170" t="str">
        <f>Sırık!F14</f>
        <v/>
      </c>
      <c r="F91" s="208">
        <f>Sırık!BO14</f>
        <v>0</v>
      </c>
      <c r="G91" s="168">
        <f>Sırık!A14</f>
        <v>7</v>
      </c>
      <c r="H91" s="173" t="s">
        <v>120</v>
      </c>
      <c r="I91" s="173"/>
      <c r="J91" s="167" t="str">
        <f>'YARIŞMA BİLGİLERİ'!$F$21</f>
        <v>ERKEKLER ( B2 )</v>
      </c>
      <c r="K91" s="170" t="str">
        <f t="shared" si="2"/>
        <v>BURSA- GÖRME ENGELLİLER TÜRKİYE ŞAMPİYONASI</v>
      </c>
      <c r="L91" s="248">
        <f>Sırık!BC$4</f>
        <v>42364</v>
      </c>
      <c r="M91" s="171" t="s">
        <v>428</v>
      </c>
    </row>
    <row r="92" spans="1:13" s="163" customFormat="1" ht="26.25" customHeight="1" x14ac:dyDescent="0.2">
      <c r="A92" s="165">
        <v>90</v>
      </c>
      <c r="B92" s="176" t="s">
        <v>120</v>
      </c>
      <c r="C92" s="166" t="str">
        <f>Sırık!D15</f>
        <v/>
      </c>
      <c r="D92" s="170" t="str">
        <f>Sırık!E15</f>
        <v/>
      </c>
      <c r="E92" s="170" t="str">
        <f>Sırık!F15</f>
        <v/>
      </c>
      <c r="F92" s="208">
        <f>Sırık!BO15</f>
        <v>0</v>
      </c>
      <c r="G92" s="168">
        <f>Sırık!A15</f>
        <v>8</v>
      </c>
      <c r="H92" s="173" t="s">
        <v>120</v>
      </c>
      <c r="I92" s="173"/>
      <c r="J92" s="167" t="str">
        <f>'YARIŞMA BİLGİLERİ'!$F$21</f>
        <v>ERKEKLER ( B2 )</v>
      </c>
      <c r="K92" s="170" t="str">
        <f t="shared" si="2"/>
        <v>BURSA- GÖRME ENGELLİLER TÜRKİYE ŞAMPİYONASI</v>
      </c>
      <c r="L92" s="248">
        <f>Sırık!BC$4</f>
        <v>42364</v>
      </c>
      <c r="M92" s="171" t="s">
        <v>428</v>
      </c>
    </row>
    <row r="93" spans="1:13" s="163" customFormat="1" ht="26.25" customHeight="1" x14ac:dyDescent="0.2">
      <c r="A93" s="165">
        <v>91</v>
      </c>
      <c r="B93" s="176" t="s">
        <v>120</v>
      </c>
      <c r="C93" s="166" t="str">
        <f>Sırık!D16</f>
        <v/>
      </c>
      <c r="D93" s="170" t="str">
        <f>Sırık!E16</f>
        <v/>
      </c>
      <c r="E93" s="170" t="str">
        <f>Sırık!F16</f>
        <v/>
      </c>
      <c r="F93" s="208">
        <f>Sırık!BO16</f>
        <v>0</v>
      </c>
      <c r="G93" s="168">
        <f>Sırık!A16</f>
        <v>9</v>
      </c>
      <c r="H93" s="173" t="s">
        <v>120</v>
      </c>
      <c r="I93" s="173"/>
      <c r="J93" s="167" t="str">
        <f>'YARIŞMA BİLGİLERİ'!$F$21</f>
        <v>ERKEKLER ( B2 )</v>
      </c>
      <c r="K93" s="170" t="str">
        <f t="shared" si="2"/>
        <v>BURSA- GÖRME ENGELLİLER TÜRKİYE ŞAMPİYONASI</v>
      </c>
      <c r="L93" s="248">
        <f>Sırık!BC$4</f>
        <v>42364</v>
      </c>
      <c r="M93" s="171" t="s">
        <v>428</v>
      </c>
    </row>
    <row r="94" spans="1:13" s="163" customFormat="1" ht="26.25" customHeight="1" x14ac:dyDescent="0.2">
      <c r="A94" s="165">
        <v>92</v>
      </c>
      <c r="B94" s="176" t="s">
        <v>120</v>
      </c>
      <c r="C94" s="166" t="str">
        <f>Sırık!D17</f>
        <v/>
      </c>
      <c r="D94" s="170" t="str">
        <f>Sırık!E17</f>
        <v/>
      </c>
      <c r="E94" s="170" t="str">
        <f>Sırık!F17</f>
        <v/>
      </c>
      <c r="F94" s="208">
        <f>Sırık!BO17</f>
        <v>0</v>
      </c>
      <c r="G94" s="168">
        <f>Sırık!A17</f>
        <v>10</v>
      </c>
      <c r="H94" s="173" t="s">
        <v>120</v>
      </c>
      <c r="I94" s="173"/>
      <c r="J94" s="167" t="str">
        <f>'YARIŞMA BİLGİLERİ'!$F$21</f>
        <v>ERKEKLER ( B2 )</v>
      </c>
      <c r="K94" s="170" t="str">
        <f t="shared" si="2"/>
        <v>BURSA- GÖRME ENGELLİLER TÜRKİYE ŞAMPİYONASI</v>
      </c>
      <c r="L94" s="248">
        <f>Sırık!BC$4</f>
        <v>42364</v>
      </c>
      <c r="M94" s="171" t="s">
        <v>428</v>
      </c>
    </row>
    <row r="95" spans="1:13" s="163" customFormat="1" ht="26.25" customHeight="1" x14ac:dyDescent="0.2">
      <c r="A95" s="165">
        <v>93</v>
      </c>
      <c r="B95" s="176" t="s">
        <v>120</v>
      </c>
      <c r="C95" s="166" t="str">
        <f>Sırık!D18</f>
        <v/>
      </c>
      <c r="D95" s="170" t="str">
        <f>Sırık!E18</f>
        <v/>
      </c>
      <c r="E95" s="170" t="str">
        <f>Sırık!F18</f>
        <v/>
      </c>
      <c r="F95" s="208">
        <f>Sırık!BO18</f>
        <v>0</v>
      </c>
      <c r="G95" s="168">
        <f>Sırık!A18</f>
        <v>11</v>
      </c>
      <c r="H95" s="173" t="s">
        <v>120</v>
      </c>
      <c r="I95" s="173"/>
      <c r="J95" s="167" t="str">
        <f>'YARIŞMA BİLGİLERİ'!$F$21</f>
        <v>ERKEKLER ( B2 )</v>
      </c>
      <c r="K95" s="170" t="str">
        <f t="shared" si="2"/>
        <v>BURSA- GÖRME ENGELLİLER TÜRKİYE ŞAMPİYONASI</v>
      </c>
      <c r="L95" s="248">
        <f>Sırık!BC$4</f>
        <v>42364</v>
      </c>
      <c r="M95" s="171" t="s">
        <v>428</v>
      </c>
    </row>
    <row r="96" spans="1:13" s="163" customFormat="1" ht="26.25" customHeight="1" x14ac:dyDescent="0.2">
      <c r="A96" s="165">
        <v>94</v>
      </c>
      <c r="B96" s="176" t="s">
        <v>120</v>
      </c>
      <c r="C96" s="166" t="str">
        <f>Sırık!D19</f>
        <v/>
      </c>
      <c r="D96" s="170" t="str">
        <f>Sırık!E19</f>
        <v/>
      </c>
      <c r="E96" s="170" t="str">
        <f>Sırık!F19</f>
        <v/>
      </c>
      <c r="F96" s="208">
        <f>Sırık!BO19</f>
        <v>0</v>
      </c>
      <c r="G96" s="168">
        <f>Sırık!A19</f>
        <v>12</v>
      </c>
      <c r="H96" s="173" t="s">
        <v>120</v>
      </c>
      <c r="I96" s="173"/>
      <c r="J96" s="167" t="str">
        <f>'YARIŞMA BİLGİLERİ'!$F$21</f>
        <v>ERKEKLER ( B2 )</v>
      </c>
      <c r="K96" s="170" t="str">
        <f t="shared" si="2"/>
        <v>BURSA- GÖRME ENGELLİLER TÜRKİYE ŞAMPİYONASI</v>
      </c>
      <c r="L96" s="248">
        <f>Sırık!BC$4</f>
        <v>42364</v>
      </c>
      <c r="M96" s="171" t="s">
        <v>428</v>
      </c>
    </row>
    <row r="97" spans="1:13" s="163" customFormat="1" ht="26.25" customHeight="1" x14ac:dyDescent="0.2">
      <c r="A97" s="165">
        <v>95</v>
      </c>
      <c r="B97" s="176" t="s">
        <v>120</v>
      </c>
      <c r="C97" s="166" t="str">
        <f>Sırık!D20</f>
        <v/>
      </c>
      <c r="D97" s="170" t="str">
        <f>Sırık!E20</f>
        <v/>
      </c>
      <c r="E97" s="170" t="str">
        <f>Sırık!F20</f>
        <v/>
      </c>
      <c r="F97" s="208">
        <f>Sırık!BO20</f>
        <v>0</v>
      </c>
      <c r="G97" s="168">
        <f>Sırık!A20</f>
        <v>13</v>
      </c>
      <c r="H97" s="173" t="s">
        <v>120</v>
      </c>
      <c r="I97" s="173"/>
      <c r="J97" s="167" t="str">
        <f>'YARIŞMA BİLGİLERİ'!$F$21</f>
        <v>ERKEKLER ( B2 )</v>
      </c>
      <c r="K97" s="170" t="str">
        <f t="shared" si="2"/>
        <v>BURSA- GÖRME ENGELLİLER TÜRKİYE ŞAMPİYONASI</v>
      </c>
      <c r="L97" s="248">
        <f>Sırık!BC$4</f>
        <v>42364</v>
      </c>
      <c r="M97" s="171" t="s">
        <v>428</v>
      </c>
    </row>
    <row r="98" spans="1:13" s="163" customFormat="1" ht="26.25" customHeight="1" x14ac:dyDescent="0.2">
      <c r="A98" s="165">
        <v>96</v>
      </c>
      <c r="B98" s="176" t="s">
        <v>120</v>
      </c>
      <c r="C98" s="166" t="str">
        <f>Sırık!D21</f>
        <v/>
      </c>
      <c r="D98" s="170" t="str">
        <f>Sırık!E21</f>
        <v/>
      </c>
      <c r="E98" s="170" t="str">
        <f>Sırık!F21</f>
        <v/>
      </c>
      <c r="F98" s="208">
        <f>Sırık!BO21</f>
        <v>0</v>
      </c>
      <c r="G98" s="168">
        <f>Sırık!A21</f>
        <v>14</v>
      </c>
      <c r="H98" s="173" t="s">
        <v>120</v>
      </c>
      <c r="I98" s="173"/>
      <c r="J98" s="167" t="str">
        <f>'YARIŞMA BİLGİLERİ'!$F$21</f>
        <v>ERKEKLER ( B2 )</v>
      </c>
      <c r="K98" s="170" t="str">
        <f t="shared" si="2"/>
        <v>BURSA- GÖRME ENGELLİLER TÜRKİYE ŞAMPİYONASI</v>
      </c>
      <c r="L98" s="248">
        <f>Sırık!BC$4</f>
        <v>42364</v>
      </c>
      <c r="M98" s="171" t="s">
        <v>428</v>
      </c>
    </row>
    <row r="99" spans="1:13" s="163" customFormat="1" ht="26.25" customHeight="1" x14ac:dyDescent="0.2">
      <c r="A99" s="165">
        <v>97</v>
      </c>
      <c r="B99" s="176" t="s">
        <v>120</v>
      </c>
      <c r="C99" s="166" t="str">
        <f>Sırık!D22</f>
        <v/>
      </c>
      <c r="D99" s="170" t="str">
        <f>Sırık!E22</f>
        <v/>
      </c>
      <c r="E99" s="170" t="str">
        <f>Sırık!F22</f>
        <v/>
      </c>
      <c r="F99" s="208">
        <f>Sırık!BO22</f>
        <v>0</v>
      </c>
      <c r="G99" s="168">
        <f>Sırık!A22</f>
        <v>15</v>
      </c>
      <c r="H99" s="173" t="s">
        <v>120</v>
      </c>
      <c r="I99" s="173"/>
      <c r="J99" s="167" t="str">
        <f>'YARIŞMA BİLGİLERİ'!$F$21</f>
        <v>ERKEKLER ( B2 )</v>
      </c>
      <c r="K99" s="170" t="str">
        <f t="shared" ref="K99:K130" si="3">CONCATENATE(K$1,"-",A$1)</f>
        <v>BURSA- GÖRME ENGELLİLER TÜRKİYE ŞAMPİYONASI</v>
      </c>
      <c r="L99" s="248">
        <f>Sırık!BC$4</f>
        <v>42364</v>
      </c>
      <c r="M99" s="171" t="s">
        <v>428</v>
      </c>
    </row>
    <row r="100" spans="1:13" s="163" customFormat="1" ht="26.25" customHeight="1" x14ac:dyDescent="0.2">
      <c r="A100" s="165">
        <v>98</v>
      </c>
      <c r="B100" s="176" t="s">
        <v>120</v>
      </c>
      <c r="C100" s="166" t="str">
        <f>Sırık!D23</f>
        <v/>
      </c>
      <c r="D100" s="170" t="str">
        <f>Sırık!E23</f>
        <v/>
      </c>
      <c r="E100" s="170" t="str">
        <f>Sırık!F23</f>
        <v/>
      </c>
      <c r="F100" s="208">
        <f>Sırık!BO23</f>
        <v>0</v>
      </c>
      <c r="G100" s="168">
        <f>Sırık!A23</f>
        <v>16</v>
      </c>
      <c r="H100" s="173" t="s">
        <v>120</v>
      </c>
      <c r="I100" s="173"/>
      <c r="J100" s="167" t="str">
        <f>'YARIŞMA BİLGİLERİ'!$F$21</f>
        <v>ERKEKLER ( B2 )</v>
      </c>
      <c r="K100" s="170" t="str">
        <f t="shared" si="3"/>
        <v>BURSA- GÖRME ENGELLİLER TÜRKİYE ŞAMPİYONASI</v>
      </c>
      <c r="L100" s="248">
        <f>Sırık!BC$4</f>
        <v>42364</v>
      </c>
      <c r="M100" s="171" t="s">
        <v>428</v>
      </c>
    </row>
    <row r="101" spans="1:13" s="163" customFormat="1" ht="26.25" customHeight="1" x14ac:dyDescent="0.2">
      <c r="A101" s="165">
        <v>99</v>
      </c>
      <c r="B101" s="176" t="s">
        <v>120</v>
      </c>
      <c r="C101" s="166" t="str">
        <f>Sırık!D24</f>
        <v/>
      </c>
      <c r="D101" s="170" t="str">
        <f>Sırık!E24</f>
        <v/>
      </c>
      <c r="E101" s="170" t="str">
        <f>Sırık!F24</f>
        <v/>
      </c>
      <c r="F101" s="208">
        <f>Sırık!BO24</f>
        <v>0</v>
      </c>
      <c r="G101" s="168">
        <f>Sırık!A24</f>
        <v>17</v>
      </c>
      <c r="H101" s="173" t="s">
        <v>120</v>
      </c>
      <c r="I101" s="173"/>
      <c r="J101" s="167" t="str">
        <f>'YARIŞMA BİLGİLERİ'!$F$21</f>
        <v>ERKEKLER ( B2 )</v>
      </c>
      <c r="K101" s="170" t="str">
        <f t="shared" si="3"/>
        <v>BURSA- GÖRME ENGELLİLER TÜRKİYE ŞAMPİYONASI</v>
      </c>
      <c r="L101" s="248">
        <f>Sırık!BC$4</f>
        <v>42364</v>
      </c>
      <c r="M101" s="171" t="s">
        <v>428</v>
      </c>
    </row>
    <row r="102" spans="1:13" s="163" customFormat="1" ht="26.25" customHeight="1" x14ac:dyDescent="0.2">
      <c r="A102" s="165">
        <v>100</v>
      </c>
      <c r="B102" s="176" t="s">
        <v>120</v>
      </c>
      <c r="C102" s="166" t="str">
        <f>Sırık!D25</f>
        <v/>
      </c>
      <c r="D102" s="170" t="str">
        <f>Sırık!E25</f>
        <v/>
      </c>
      <c r="E102" s="170" t="str">
        <f>Sırık!F25</f>
        <v/>
      </c>
      <c r="F102" s="208">
        <f>Sırık!BO25</f>
        <v>0</v>
      </c>
      <c r="G102" s="168">
        <f>Sırık!A25</f>
        <v>18</v>
      </c>
      <c r="H102" s="173" t="s">
        <v>120</v>
      </c>
      <c r="I102" s="173"/>
      <c r="J102" s="167" t="str">
        <f>'YARIŞMA BİLGİLERİ'!$F$21</f>
        <v>ERKEKLER ( B2 )</v>
      </c>
      <c r="K102" s="170" t="str">
        <f t="shared" si="3"/>
        <v>BURSA- GÖRME ENGELLİLER TÜRKİYE ŞAMPİYONASI</v>
      </c>
      <c r="L102" s="248">
        <f>Sırık!BC$4</f>
        <v>42364</v>
      </c>
      <c r="M102" s="171" t="s">
        <v>428</v>
      </c>
    </row>
    <row r="103" spans="1:13" s="163" customFormat="1" ht="26.25" customHeight="1" x14ac:dyDescent="0.2">
      <c r="A103" s="165">
        <v>101</v>
      </c>
      <c r="B103" s="176" t="s">
        <v>120</v>
      </c>
      <c r="C103" s="166" t="str">
        <f>Sırık!D26</f>
        <v/>
      </c>
      <c r="D103" s="170" t="str">
        <f>Sırık!E26</f>
        <v/>
      </c>
      <c r="E103" s="170" t="str">
        <f>Sırık!F26</f>
        <v/>
      </c>
      <c r="F103" s="208">
        <f>Sırık!BO26</f>
        <v>0</v>
      </c>
      <c r="G103" s="168">
        <f>Sırık!A26</f>
        <v>19</v>
      </c>
      <c r="H103" s="173" t="s">
        <v>120</v>
      </c>
      <c r="I103" s="173"/>
      <c r="J103" s="167" t="str">
        <f>'YARIŞMA BİLGİLERİ'!$F$21</f>
        <v>ERKEKLER ( B2 )</v>
      </c>
      <c r="K103" s="170" t="str">
        <f t="shared" si="3"/>
        <v>BURSA- GÖRME ENGELLİLER TÜRKİYE ŞAMPİYONASI</v>
      </c>
      <c r="L103" s="248">
        <f>Sırık!BC$4</f>
        <v>42364</v>
      </c>
      <c r="M103" s="171" t="s">
        <v>428</v>
      </c>
    </row>
    <row r="104" spans="1:13" s="163" customFormat="1" ht="26.25" customHeight="1" x14ac:dyDescent="0.2">
      <c r="A104" s="165">
        <v>102</v>
      </c>
      <c r="B104" s="176" t="s">
        <v>120</v>
      </c>
      <c r="C104" s="166" t="str">
        <f>Sırık!D27</f>
        <v/>
      </c>
      <c r="D104" s="170" t="str">
        <f>Sırık!E27</f>
        <v/>
      </c>
      <c r="E104" s="170" t="str">
        <f>Sırık!F27</f>
        <v/>
      </c>
      <c r="F104" s="208">
        <f>Sırık!BO27</f>
        <v>0</v>
      </c>
      <c r="G104" s="168">
        <f>Sırık!A27</f>
        <v>20</v>
      </c>
      <c r="H104" s="173" t="s">
        <v>120</v>
      </c>
      <c r="I104" s="173"/>
      <c r="J104" s="167" t="str">
        <f>'YARIŞMA BİLGİLERİ'!$F$21</f>
        <v>ERKEKLER ( B2 )</v>
      </c>
      <c r="K104" s="170" t="str">
        <f t="shared" si="3"/>
        <v>BURSA- GÖRME ENGELLİLER TÜRKİYE ŞAMPİYONASI</v>
      </c>
      <c r="L104" s="248">
        <f>Sırık!BC$4</f>
        <v>42364</v>
      </c>
      <c r="M104" s="171" t="s">
        <v>428</v>
      </c>
    </row>
    <row r="105" spans="1:13" s="163" customFormat="1" ht="26.25" customHeight="1" x14ac:dyDescent="0.2">
      <c r="A105" s="165">
        <v>103</v>
      </c>
      <c r="B105" s="176" t="s">
        <v>120</v>
      </c>
      <c r="C105" s="166" t="str">
        <f>Sırık!D28</f>
        <v/>
      </c>
      <c r="D105" s="170" t="str">
        <f>Sırık!E28</f>
        <v/>
      </c>
      <c r="E105" s="170" t="str">
        <f>Sırık!F28</f>
        <v/>
      </c>
      <c r="F105" s="208">
        <f>Sırık!BO28</f>
        <v>0</v>
      </c>
      <c r="G105" s="168">
        <f>Sırık!A28</f>
        <v>21</v>
      </c>
      <c r="H105" s="173" t="s">
        <v>120</v>
      </c>
      <c r="I105" s="173"/>
      <c r="J105" s="167" t="str">
        <f>'YARIŞMA BİLGİLERİ'!$F$21</f>
        <v>ERKEKLER ( B2 )</v>
      </c>
      <c r="K105" s="170" t="str">
        <f t="shared" si="3"/>
        <v>BURSA- GÖRME ENGELLİLER TÜRKİYE ŞAMPİYONASI</v>
      </c>
      <c r="L105" s="248">
        <f>Sırık!BC$4</f>
        <v>42364</v>
      </c>
      <c r="M105" s="171" t="s">
        <v>428</v>
      </c>
    </row>
    <row r="106" spans="1:13" s="163" customFormat="1" ht="26.25" customHeight="1" x14ac:dyDescent="0.2">
      <c r="A106" s="165">
        <v>104</v>
      </c>
      <c r="B106" s="176" t="s">
        <v>120</v>
      </c>
      <c r="C106" s="166" t="str">
        <f>Sırık!D29</f>
        <v/>
      </c>
      <c r="D106" s="170" t="str">
        <f>Sırık!E29</f>
        <v/>
      </c>
      <c r="E106" s="170" t="str">
        <f>Sırık!F29</f>
        <v/>
      </c>
      <c r="F106" s="208">
        <f>Sırık!BO29</f>
        <v>0</v>
      </c>
      <c r="G106" s="168">
        <f>Sırık!A29</f>
        <v>22</v>
      </c>
      <c r="H106" s="173" t="s">
        <v>120</v>
      </c>
      <c r="I106" s="173"/>
      <c r="J106" s="167" t="str">
        <f>'YARIŞMA BİLGİLERİ'!$F$21</f>
        <v>ERKEKLER ( B2 )</v>
      </c>
      <c r="K106" s="170" t="str">
        <f t="shared" si="3"/>
        <v>BURSA- GÖRME ENGELLİLER TÜRKİYE ŞAMPİYONASI</v>
      </c>
      <c r="L106" s="248">
        <f>Sırık!BC$4</f>
        <v>42364</v>
      </c>
      <c r="M106" s="171" t="s">
        <v>428</v>
      </c>
    </row>
    <row r="107" spans="1:13" s="163" customFormat="1" ht="26.25" customHeight="1" x14ac:dyDescent="0.2">
      <c r="A107" s="165">
        <v>105</v>
      </c>
      <c r="B107" s="176" t="s">
        <v>120</v>
      </c>
      <c r="C107" s="166" t="str">
        <f>Sırık!D30</f>
        <v/>
      </c>
      <c r="D107" s="170" t="str">
        <f>Sırık!E30</f>
        <v/>
      </c>
      <c r="E107" s="170" t="str">
        <f>Sırık!F30</f>
        <v/>
      </c>
      <c r="F107" s="208">
        <f>Sırık!BO30</f>
        <v>0</v>
      </c>
      <c r="G107" s="168">
        <f>Sırık!A30</f>
        <v>23</v>
      </c>
      <c r="H107" s="173" t="s">
        <v>120</v>
      </c>
      <c r="I107" s="173"/>
      <c r="J107" s="167" t="str">
        <f>'YARIŞMA BİLGİLERİ'!$F$21</f>
        <v>ERKEKLER ( B2 )</v>
      </c>
      <c r="K107" s="170" t="str">
        <f t="shared" si="3"/>
        <v>BURSA- GÖRME ENGELLİLER TÜRKİYE ŞAMPİYONASI</v>
      </c>
      <c r="L107" s="248">
        <f>Sırık!BC$4</f>
        <v>42364</v>
      </c>
      <c r="M107" s="171" t="s">
        <v>428</v>
      </c>
    </row>
    <row r="108" spans="1:13" s="163" customFormat="1" ht="26.25" customHeight="1" x14ac:dyDescent="0.2">
      <c r="A108" s="165">
        <v>106</v>
      </c>
      <c r="B108" s="176" t="s">
        <v>120</v>
      </c>
      <c r="C108" s="166" t="str">
        <f>Sırık!D31</f>
        <v/>
      </c>
      <c r="D108" s="170" t="str">
        <f>Sırık!E31</f>
        <v/>
      </c>
      <c r="E108" s="170" t="str">
        <f>Sırık!F31</f>
        <v/>
      </c>
      <c r="F108" s="208">
        <f>Sırık!BO31</f>
        <v>0</v>
      </c>
      <c r="G108" s="168">
        <f>Sırık!A31</f>
        <v>24</v>
      </c>
      <c r="H108" s="173" t="s">
        <v>120</v>
      </c>
      <c r="I108" s="173"/>
      <c r="J108" s="167" t="str">
        <f>'YARIŞMA BİLGİLERİ'!$F$21</f>
        <v>ERKEKLER ( B2 )</v>
      </c>
      <c r="K108" s="170" t="str">
        <f t="shared" si="3"/>
        <v>BURSA- GÖRME ENGELLİLER TÜRKİYE ŞAMPİYONASI</v>
      </c>
      <c r="L108" s="248">
        <f>Sırık!BC$4</f>
        <v>42364</v>
      </c>
      <c r="M108" s="171" t="s">
        <v>428</v>
      </c>
    </row>
    <row r="109" spans="1:13" s="163" customFormat="1" ht="26.25" customHeight="1" x14ac:dyDescent="0.2">
      <c r="A109" s="165">
        <v>107</v>
      </c>
      <c r="B109" s="176" t="s">
        <v>120</v>
      </c>
      <c r="C109" s="166" t="str">
        <f>Sırık!D32</f>
        <v/>
      </c>
      <c r="D109" s="170" t="str">
        <f>Sırık!E32</f>
        <v/>
      </c>
      <c r="E109" s="170" t="str">
        <f>Sırık!F32</f>
        <v/>
      </c>
      <c r="F109" s="208">
        <f>Sırık!BO32</f>
        <v>0</v>
      </c>
      <c r="G109" s="168">
        <f>Sırık!A32</f>
        <v>25</v>
      </c>
      <c r="H109" s="173" t="s">
        <v>120</v>
      </c>
      <c r="I109" s="173"/>
      <c r="J109" s="167" t="str">
        <f>'YARIŞMA BİLGİLERİ'!$F$21</f>
        <v>ERKEKLER ( B2 )</v>
      </c>
      <c r="K109" s="170" t="str">
        <f t="shared" si="3"/>
        <v>BURSA- GÖRME ENGELLİLER TÜRKİYE ŞAMPİYONASI</v>
      </c>
      <c r="L109" s="248">
        <f>Sırık!BC$4</f>
        <v>42364</v>
      </c>
      <c r="M109" s="171" t="s">
        <v>428</v>
      </c>
    </row>
    <row r="110" spans="1:13" s="163" customFormat="1" ht="26.25" customHeight="1" x14ac:dyDescent="0.2">
      <c r="A110" s="165">
        <v>108</v>
      </c>
      <c r="B110" s="176" t="s">
        <v>382</v>
      </c>
      <c r="C110" s="166" t="str">
        <f>'Üç Adım'!D8</f>
        <v/>
      </c>
      <c r="D110" s="170" t="str">
        <f>'Üç Adım'!E8</f>
        <v/>
      </c>
      <c r="E110" s="170" t="str">
        <f>'Üç Adım'!F8</f>
        <v/>
      </c>
      <c r="F110" s="172">
        <f>'Üç Adım'!N8</f>
        <v>0</v>
      </c>
      <c r="G110" s="173">
        <f>'Üç Adım'!A8</f>
        <v>1</v>
      </c>
      <c r="H110" s="173" t="s">
        <v>382</v>
      </c>
      <c r="I110" s="173"/>
      <c r="J110" s="167" t="str">
        <f>'YARIŞMA BİLGİLERİ'!$F$21</f>
        <v>ERKEKLER ( B2 )</v>
      </c>
      <c r="K110" s="170" t="str">
        <f t="shared" si="3"/>
        <v>BURSA- GÖRME ENGELLİLER TÜRKİYE ŞAMPİYONASI</v>
      </c>
      <c r="L110" s="248">
        <f>'Üç Adım'!M$4</f>
        <v>42364</v>
      </c>
      <c r="M110" s="171" t="s">
        <v>428</v>
      </c>
    </row>
    <row r="111" spans="1:13" s="163" customFormat="1" ht="26.25" customHeight="1" x14ac:dyDescent="0.2">
      <c r="A111" s="165">
        <v>109</v>
      </c>
      <c r="B111" s="176" t="s">
        <v>382</v>
      </c>
      <c r="C111" s="166" t="str">
        <f>'Üç Adım'!D9</f>
        <v/>
      </c>
      <c r="D111" s="170" t="str">
        <f>'Üç Adım'!E9</f>
        <v/>
      </c>
      <c r="E111" s="170" t="str">
        <f>'Üç Adım'!F9</f>
        <v/>
      </c>
      <c r="F111" s="172">
        <f>'Üç Adım'!N9</f>
        <v>0</v>
      </c>
      <c r="G111" s="173">
        <f>'Üç Adım'!A9</f>
        <v>2</v>
      </c>
      <c r="H111" s="173" t="s">
        <v>382</v>
      </c>
      <c r="I111" s="173"/>
      <c r="J111" s="167" t="str">
        <f>'YARIŞMA BİLGİLERİ'!$F$21</f>
        <v>ERKEKLER ( B2 )</v>
      </c>
      <c r="K111" s="170" t="str">
        <f t="shared" si="3"/>
        <v>BURSA- GÖRME ENGELLİLER TÜRKİYE ŞAMPİYONASI</v>
      </c>
      <c r="L111" s="248">
        <f>'Üç Adım'!M$4</f>
        <v>42364</v>
      </c>
      <c r="M111" s="171" t="s">
        <v>428</v>
      </c>
    </row>
    <row r="112" spans="1:13" s="163" customFormat="1" ht="26.25" customHeight="1" x14ac:dyDescent="0.2">
      <c r="A112" s="165">
        <v>110</v>
      </c>
      <c r="B112" s="176" t="s">
        <v>382</v>
      </c>
      <c r="C112" s="166" t="str">
        <f>'Üç Adım'!D10</f>
        <v/>
      </c>
      <c r="D112" s="170" t="str">
        <f>'Üç Adım'!E10</f>
        <v/>
      </c>
      <c r="E112" s="170" t="str">
        <f>'Üç Adım'!F10</f>
        <v/>
      </c>
      <c r="F112" s="172">
        <f>'Üç Adım'!N10</f>
        <v>0</v>
      </c>
      <c r="G112" s="173">
        <f>'Üç Adım'!A10</f>
        <v>3</v>
      </c>
      <c r="H112" s="173" t="s">
        <v>382</v>
      </c>
      <c r="I112" s="173"/>
      <c r="J112" s="167" t="str">
        <f>'YARIŞMA BİLGİLERİ'!$F$21</f>
        <v>ERKEKLER ( B2 )</v>
      </c>
      <c r="K112" s="170" t="str">
        <f t="shared" si="3"/>
        <v>BURSA- GÖRME ENGELLİLER TÜRKİYE ŞAMPİYONASI</v>
      </c>
      <c r="L112" s="248">
        <f>'Üç Adım'!M$4</f>
        <v>42364</v>
      </c>
      <c r="M112" s="171" t="s">
        <v>428</v>
      </c>
    </row>
    <row r="113" spans="1:13" s="163" customFormat="1" ht="26.25" customHeight="1" x14ac:dyDescent="0.2">
      <c r="A113" s="165">
        <v>111</v>
      </c>
      <c r="B113" s="176" t="s">
        <v>382</v>
      </c>
      <c r="C113" s="166" t="str">
        <f>'Üç Adım'!D11</f>
        <v/>
      </c>
      <c r="D113" s="170" t="str">
        <f>'Üç Adım'!E11</f>
        <v/>
      </c>
      <c r="E113" s="170" t="str">
        <f>'Üç Adım'!F11</f>
        <v/>
      </c>
      <c r="F113" s="172">
        <f>'Üç Adım'!N11</f>
        <v>0</v>
      </c>
      <c r="G113" s="173">
        <f>'Üç Adım'!A11</f>
        <v>4</v>
      </c>
      <c r="H113" s="173" t="s">
        <v>382</v>
      </c>
      <c r="I113" s="173"/>
      <c r="J113" s="167" t="str">
        <f>'YARIŞMA BİLGİLERİ'!$F$21</f>
        <v>ERKEKLER ( B2 )</v>
      </c>
      <c r="K113" s="170" t="str">
        <f t="shared" si="3"/>
        <v>BURSA- GÖRME ENGELLİLER TÜRKİYE ŞAMPİYONASI</v>
      </c>
      <c r="L113" s="248">
        <f>'Üç Adım'!M$4</f>
        <v>42364</v>
      </c>
      <c r="M113" s="171" t="s">
        <v>428</v>
      </c>
    </row>
    <row r="114" spans="1:13" s="163" customFormat="1" ht="26.25" customHeight="1" x14ac:dyDescent="0.2">
      <c r="A114" s="165">
        <v>112</v>
      </c>
      <c r="B114" s="176" t="s">
        <v>382</v>
      </c>
      <c r="C114" s="166" t="str">
        <f>'Üç Adım'!D12</f>
        <v/>
      </c>
      <c r="D114" s="170" t="str">
        <f>'Üç Adım'!E12</f>
        <v/>
      </c>
      <c r="E114" s="170" t="str">
        <f>'Üç Adım'!F12</f>
        <v/>
      </c>
      <c r="F114" s="172">
        <f>'Üç Adım'!N12</f>
        <v>0</v>
      </c>
      <c r="G114" s="173">
        <f>'Üç Adım'!A12</f>
        <v>5</v>
      </c>
      <c r="H114" s="173" t="s">
        <v>382</v>
      </c>
      <c r="I114" s="173"/>
      <c r="J114" s="167" t="str">
        <f>'YARIŞMA BİLGİLERİ'!$F$21</f>
        <v>ERKEKLER ( B2 )</v>
      </c>
      <c r="K114" s="170" t="str">
        <f t="shared" si="3"/>
        <v>BURSA- GÖRME ENGELLİLER TÜRKİYE ŞAMPİYONASI</v>
      </c>
      <c r="L114" s="248">
        <f>'Üç Adım'!M$4</f>
        <v>42364</v>
      </c>
      <c r="M114" s="171" t="s">
        <v>428</v>
      </c>
    </row>
    <row r="115" spans="1:13" s="163" customFormat="1" ht="26.25" customHeight="1" x14ac:dyDescent="0.2">
      <c r="A115" s="165">
        <v>113</v>
      </c>
      <c r="B115" s="176" t="s">
        <v>382</v>
      </c>
      <c r="C115" s="166" t="str">
        <f>'Üç Adım'!D13</f>
        <v/>
      </c>
      <c r="D115" s="170" t="str">
        <f>'Üç Adım'!E13</f>
        <v/>
      </c>
      <c r="E115" s="170" t="str">
        <f>'Üç Adım'!F13</f>
        <v/>
      </c>
      <c r="F115" s="172">
        <f>'Üç Adım'!N13</f>
        <v>0</v>
      </c>
      <c r="G115" s="173">
        <f>'Üç Adım'!A13</f>
        <v>6</v>
      </c>
      <c r="H115" s="173" t="s">
        <v>382</v>
      </c>
      <c r="I115" s="173"/>
      <c r="J115" s="167" t="str">
        <f>'YARIŞMA BİLGİLERİ'!$F$21</f>
        <v>ERKEKLER ( B2 )</v>
      </c>
      <c r="K115" s="170" t="str">
        <f t="shared" si="3"/>
        <v>BURSA- GÖRME ENGELLİLER TÜRKİYE ŞAMPİYONASI</v>
      </c>
      <c r="L115" s="248">
        <f>'Üç Adım'!M$4</f>
        <v>42364</v>
      </c>
      <c r="M115" s="171" t="s">
        <v>428</v>
      </c>
    </row>
    <row r="116" spans="1:13" s="163" customFormat="1" ht="26.25" customHeight="1" x14ac:dyDescent="0.2">
      <c r="A116" s="165">
        <v>114</v>
      </c>
      <c r="B116" s="176" t="s">
        <v>382</v>
      </c>
      <c r="C116" s="166" t="str">
        <f>'Üç Adım'!D14</f>
        <v/>
      </c>
      <c r="D116" s="170" t="str">
        <f>'Üç Adım'!E14</f>
        <v/>
      </c>
      <c r="E116" s="170" t="str">
        <f>'Üç Adım'!F14</f>
        <v/>
      </c>
      <c r="F116" s="172">
        <f>'Üç Adım'!N14</f>
        <v>0</v>
      </c>
      <c r="G116" s="173">
        <f>'Üç Adım'!A14</f>
        <v>7</v>
      </c>
      <c r="H116" s="173" t="s">
        <v>382</v>
      </c>
      <c r="I116" s="173"/>
      <c r="J116" s="167" t="str">
        <f>'YARIŞMA BİLGİLERİ'!$F$21</f>
        <v>ERKEKLER ( B2 )</v>
      </c>
      <c r="K116" s="170" t="str">
        <f t="shared" si="3"/>
        <v>BURSA- GÖRME ENGELLİLER TÜRKİYE ŞAMPİYONASI</v>
      </c>
      <c r="L116" s="248">
        <f>'Üç Adım'!M$4</f>
        <v>42364</v>
      </c>
      <c r="M116" s="171" t="s">
        <v>428</v>
      </c>
    </row>
    <row r="117" spans="1:13" s="163" customFormat="1" ht="26.25" customHeight="1" x14ac:dyDescent="0.2">
      <c r="A117" s="165">
        <v>115</v>
      </c>
      <c r="B117" s="176" t="s">
        <v>382</v>
      </c>
      <c r="C117" s="166" t="str">
        <f>'Üç Adım'!D15</f>
        <v/>
      </c>
      <c r="D117" s="170" t="str">
        <f>'Üç Adım'!E15</f>
        <v/>
      </c>
      <c r="E117" s="170" t="str">
        <f>'Üç Adım'!F15</f>
        <v/>
      </c>
      <c r="F117" s="172">
        <f>'Üç Adım'!N15</f>
        <v>0</v>
      </c>
      <c r="G117" s="173">
        <f>'Üç Adım'!A15</f>
        <v>8</v>
      </c>
      <c r="H117" s="173" t="s">
        <v>382</v>
      </c>
      <c r="I117" s="173"/>
      <c r="J117" s="167" t="str">
        <f>'YARIŞMA BİLGİLERİ'!$F$21</f>
        <v>ERKEKLER ( B2 )</v>
      </c>
      <c r="K117" s="170" t="str">
        <f t="shared" si="3"/>
        <v>BURSA- GÖRME ENGELLİLER TÜRKİYE ŞAMPİYONASI</v>
      </c>
      <c r="L117" s="248">
        <f>'Üç Adım'!M$4</f>
        <v>42364</v>
      </c>
      <c r="M117" s="171" t="s">
        <v>428</v>
      </c>
    </row>
    <row r="118" spans="1:13" s="163" customFormat="1" ht="26.25" customHeight="1" x14ac:dyDescent="0.2">
      <c r="A118" s="165">
        <v>116</v>
      </c>
      <c r="B118" s="176" t="s">
        <v>382</v>
      </c>
      <c r="C118" s="166" t="str">
        <f>'Üç Adım'!D16</f>
        <v/>
      </c>
      <c r="D118" s="170" t="str">
        <f>'Üç Adım'!E16</f>
        <v/>
      </c>
      <c r="E118" s="170" t="str">
        <f>'Üç Adım'!F16</f>
        <v/>
      </c>
      <c r="F118" s="172">
        <f>'Üç Adım'!N16</f>
        <v>0</v>
      </c>
      <c r="G118" s="173">
        <f>'Üç Adım'!A16</f>
        <v>9</v>
      </c>
      <c r="H118" s="173" t="s">
        <v>382</v>
      </c>
      <c r="I118" s="173"/>
      <c r="J118" s="167" t="str">
        <f>'YARIŞMA BİLGİLERİ'!$F$21</f>
        <v>ERKEKLER ( B2 )</v>
      </c>
      <c r="K118" s="170" t="str">
        <f t="shared" si="3"/>
        <v>BURSA- GÖRME ENGELLİLER TÜRKİYE ŞAMPİYONASI</v>
      </c>
      <c r="L118" s="248">
        <f>'Üç Adım'!M$4</f>
        <v>42364</v>
      </c>
      <c r="M118" s="171" t="s">
        <v>428</v>
      </c>
    </row>
    <row r="119" spans="1:13" s="163" customFormat="1" ht="26.25" customHeight="1" x14ac:dyDescent="0.2">
      <c r="A119" s="165">
        <v>117</v>
      </c>
      <c r="B119" s="176" t="s">
        <v>382</v>
      </c>
      <c r="C119" s="166" t="str">
        <f>'Üç Adım'!D17</f>
        <v/>
      </c>
      <c r="D119" s="170" t="str">
        <f>'Üç Adım'!E17</f>
        <v/>
      </c>
      <c r="E119" s="170" t="str">
        <f>'Üç Adım'!F17</f>
        <v/>
      </c>
      <c r="F119" s="172">
        <f>'Üç Adım'!N17</f>
        <v>0</v>
      </c>
      <c r="G119" s="173">
        <f>'Üç Adım'!A17</f>
        <v>10</v>
      </c>
      <c r="H119" s="173" t="s">
        <v>382</v>
      </c>
      <c r="I119" s="173"/>
      <c r="J119" s="167" t="str">
        <f>'YARIŞMA BİLGİLERİ'!$F$21</f>
        <v>ERKEKLER ( B2 )</v>
      </c>
      <c r="K119" s="170" t="str">
        <f t="shared" si="3"/>
        <v>BURSA- GÖRME ENGELLİLER TÜRKİYE ŞAMPİYONASI</v>
      </c>
      <c r="L119" s="248">
        <f>'Üç Adım'!M$4</f>
        <v>42364</v>
      </c>
      <c r="M119" s="171" t="s">
        <v>428</v>
      </c>
    </row>
    <row r="120" spans="1:13" s="163" customFormat="1" ht="26.25" customHeight="1" x14ac:dyDescent="0.2">
      <c r="A120" s="165">
        <v>118</v>
      </c>
      <c r="B120" s="176" t="s">
        <v>382</v>
      </c>
      <c r="C120" s="166" t="str">
        <f>'Üç Adım'!D18</f>
        <v/>
      </c>
      <c r="D120" s="170" t="str">
        <f>'Üç Adım'!E18</f>
        <v/>
      </c>
      <c r="E120" s="170" t="str">
        <f>'Üç Adım'!F18</f>
        <v/>
      </c>
      <c r="F120" s="172">
        <f>'Üç Adım'!N18</f>
        <v>0</v>
      </c>
      <c r="G120" s="173">
        <f>'Üç Adım'!A18</f>
        <v>11</v>
      </c>
      <c r="H120" s="173" t="s">
        <v>382</v>
      </c>
      <c r="I120" s="173"/>
      <c r="J120" s="167" t="str">
        <f>'YARIŞMA BİLGİLERİ'!$F$21</f>
        <v>ERKEKLER ( B2 )</v>
      </c>
      <c r="K120" s="170" t="str">
        <f t="shared" si="3"/>
        <v>BURSA- GÖRME ENGELLİLER TÜRKİYE ŞAMPİYONASI</v>
      </c>
      <c r="L120" s="248">
        <f>'Üç Adım'!M$4</f>
        <v>42364</v>
      </c>
      <c r="M120" s="171" t="s">
        <v>428</v>
      </c>
    </row>
    <row r="121" spans="1:13" s="163" customFormat="1" ht="26.25" customHeight="1" x14ac:dyDescent="0.2">
      <c r="A121" s="165">
        <v>119</v>
      </c>
      <c r="B121" s="176" t="s">
        <v>382</v>
      </c>
      <c r="C121" s="166" t="str">
        <f>'Üç Adım'!D19</f>
        <v/>
      </c>
      <c r="D121" s="170" t="str">
        <f>'Üç Adım'!E19</f>
        <v/>
      </c>
      <c r="E121" s="170" t="str">
        <f>'Üç Adım'!F19</f>
        <v/>
      </c>
      <c r="F121" s="172">
        <f>'Üç Adım'!N19</f>
        <v>0</v>
      </c>
      <c r="G121" s="173">
        <f>'Üç Adım'!A19</f>
        <v>12</v>
      </c>
      <c r="H121" s="173" t="s">
        <v>382</v>
      </c>
      <c r="I121" s="173"/>
      <c r="J121" s="167" t="str">
        <f>'YARIŞMA BİLGİLERİ'!$F$21</f>
        <v>ERKEKLER ( B2 )</v>
      </c>
      <c r="K121" s="170" t="str">
        <f t="shared" si="3"/>
        <v>BURSA- GÖRME ENGELLİLER TÜRKİYE ŞAMPİYONASI</v>
      </c>
      <c r="L121" s="248">
        <f>'Üç Adım'!M$4</f>
        <v>42364</v>
      </c>
      <c r="M121" s="171" t="s">
        <v>428</v>
      </c>
    </row>
    <row r="122" spans="1:13" s="163" customFormat="1" ht="26.25" customHeight="1" x14ac:dyDescent="0.2">
      <c r="A122" s="165">
        <v>120</v>
      </c>
      <c r="B122" s="176" t="s">
        <v>382</v>
      </c>
      <c r="C122" s="166" t="str">
        <f>'Üç Adım'!D20</f>
        <v/>
      </c>
      <c r="D122" s="170" t="str">
        <f>'Üç Adım'!E20</f>
        <v/>
      </c>
      <c r="E122" s="170" t="str">
        <f>'Üç Adım'!F20</f>
        <v/>
      </c>
      <c r="F122" s="172">
        <f>'Üç Adım'!N20</f>
        <v>0</v>
      </c>
      <c r="G122" s="173">
        <f>'Üç Adım'!A20</f>
        <v>13</v>
      </c>
      <c r="H122" s="173" t="s">
        <v>382</v>
      </c>
      <c r="I122" s="173"/>
      <c r="J122" s="167" t="str">
        <f>'YARIŞMA BİLGİLERİ'!$F$21</f>
        <v>ERKEKLER ( B2 )</v>
      </c>
      <c r="K122" s="170" t="str">
        <f t="shared" si="3"/>
        <v>BURSA- GÖRME ENGELLİLER TÜRKİYE ŞAMPİYONASI</v>
      </c>
      <c r="L122" s="248">
        <f>'Üç Adım'!M$4</f>
        <v>42364</v>
      </c>
      <c r="M122" s="171" t="s">
        <v>428</v>
      </c>
    </row>
    <row r="123" spans="1:13" s="163" customFormat="1" ht="26.25" customHeight="1" x14ac:dyDescent="0.2">
      <c r="A123" s="165">
        <v>121</v>
      </c>
      <c r="B123" s="176" t="s">
        <v>382</v>
      </c>
      <c r="C123" s="166" t="str">
        <f>'Üç Adım'!D21</f>
        <v/>
      </c>
      <c r="D123" s="170" t="str">
        <f>'Üç Adım'!E21</f>
        <v/>
      </c>
      <c r="E123" s="170" t="str">
        <f>'Üç Adım'!F21</f>
        <v/>
      </c>
      <c r="F123" s="172">
        <f>'Üç Adım'!N21</f>
        <v>0</v>
      </c>
      <c r="G123" s="173">
        <f>'Üç Adım'!A21</f>
        <v>14</v>
      </c>
      <c r="H123" s="173" t="s">
        <v>382</v>
      </c>
      <c r="I123" s="173"/>
      <c r="J123" s="167" t="str">
        <f>'YARIŞMA BİLGİLERİ'!$F$21</f>
        <v>ERKEKLER ( B2 )</v>
      </c>
      <c r="K123" s="170" t="str">
        <f t="shared" si="3"/>
        <v>BURSA- GÖRME ENGELLİLER TÜRKİYE ŞAMPİYONASI</v>
      </c>
      <c r="L123" s="248">
        <f>'Üç Adım'!M$4</f>
        <v>42364</v>
      </c>
      <c r="M123" s="171" t="s">
        <v>428</v>
      </c>
    </row>
    <row r="124" spans="1:13" s="163" customFormat="1" ht="26.25" customHeight="1" x14ac:dyDescent="0.2">
      <c r="A124" s="165">
        <v>122</v>
      </c>
      <c r="B124" s="176" t="s">
        <v>382</v>
      </c>
      <c r="C124" s="166" t="str">
        <f>'Üç Adım'!D22</f>
        <v/>
      </c>
      <c r="D124" s="170" t="str">
        <f>'Üç Adım'!E22</f>
        <v/>
      </c>
      <c r="E124" s="170" t="str">
        <f>'Üç Adım'!F22</f>
        <v/>
      </c>
      <c r="F124" s="172">
        <f>'Üç Adım'!N22</f>
        <v>0</v>
      </c>
      <c r="G124" s="173">
        <f>'Üç Adım'!A22</f>
        <v>15</v>
      </c>
      <c r="H124" s="173" t="s">
        <v>382</v>
      </c>
      <c r="I124" s="173"/>
      <c r="J124" s="167" t="str">
        <f>'YARIŞMA BİLGİLERİ'!$F$21</f>
        <v>ERKEKLER ( B2 )</v>
      </c>
      <c r="K124" s="170" t="str">
        <f t="shared" si="3"/>
        <v>BURSA- GÖRME ENGELLİLER TÜRKİYE ŞAMPİYONASI</v>
      </c>
      <c r="L124" s="248">
        <f>'Üç Adım'!M$4</f>
        <v>42364</v>
      </c>
      <c r="M124" s="171" t="s">
        <v>428</v>
      </c>
    </row>
    <row r="125" spans="1:13" s="163" customFormat="1" ht="26.25" customHeight="1" x14ac:dyDescent="0.2">
      <c r="A125" s="165">
        <v>123</v>
      </c>
      <c r="B125" s="176" t="s">
        <v>382</v>
      </c>
      <c r="C125" s="166" t="str">
        <f>'Üç Adım'!D23</f>
        <v/>
      </c>
      <c r="D125" s="170" t="str">
        <f>'Üç Adım'!E23</f>
        <v/>
      </c>
      <c r="E125" s="170" t="str">
        <f>'Üç Adım'!F23</f>
        <v/>
      </c>
      <c r="F125" s="172">
        <f>'Üç Adım'!N23</f>
        <v>0</v>
      </c>
      <c r="G125" s="173">
        <f>'Üç Adım'!A23</f>
        <v>16</v>
      </c>
      <c r="H125" s="173" t="s">
        <v>382</v>
      </c>
      <c r="I125" s="173"/>
      <c r="J125" s="167" t="str">
        <f>'YARIŞMA BİLGİLERİ'!$F$21</f>
        <v>ERKEKLER ( B2 )</v>
      </c>
      <c r="K125" s="170" t="str">
        <f t="shared" si="3"/>
        <v>BURSA- GÖRME ENGELLİLER TÜRKİYE ŞAMPİYONASI</v>
      </c>
      <c r="L125" s="248">
        <f>'Üç Adım'!M$4</f>
        <v>42364</v>
      </c>
      <c r="M125" s="171" t="s">
        <v>428</v>
      </c>
    </row>
    <row r="126" spans="1:13" s="163" customFormat="1" ht="26.25" customHeight="1" x14ac:dyDescent="0.2">
      <c r="A126" s="165">
        <v>124</v>
      </c>
      <c r="B126" s="176" t="s">
        <v>382</v>
      </c>
      <c r="C126" s="166" t="str">
        <f>'Üç Adım'!D24</f>
        <v/>
      </c>
      <c r="D126" s="170" t="str">
        <f>'Üç Adım'!E24</f>
        <v/>
      </c>
      <c r="E126" s="170" t="str">
        <f>'Üç Adım'!F24</f>
        <v/>
      </c>
      <c r="F126" s="172">
        <f>'Üç Adım'!N24</f>
        <v>0</v>
      </c>
      <c r="G126" s="173">
        <f>'Üç Adım'!A24</f>
        <v>17</v>
      </c>
      <c r="H126" s="173" t="s">
        <v>382</v>
      </c>
      <c r="I126" s="173"/>
      <c r="J126" s="167" t="str">
        <f>'YARIŞMA BİLGİLERİ'!$F$21</f>
        <v>ERKEKLER ( B2 )</v>
      </c>
      <c r="K126" s="170" t="str">
        <f t="shared" si="3"/>
        <v>BURSA- GÖRME ENGELLİLER TÜRKİYE ŞAMPİYONASI</v>
      </c>
      <c r="L126" s="248">
        <f>'Üç Adım'!M$4</f>
        <v>42364</v>
      </c>
      <c r="M126" s="171" t="s">
        <v>428</v>
      </c>
    </row>
    <row r="127" spans="1:13" s="163" customFormat="1" ht="26.25" customHeight="1" x14ac:dyDescent="0.2">
      <c r="A127" s="165">
        <v>125</v>
      </c>
      <c r="B127" s="176" t="s">
        <v>382</v>
      </c>
      <c r="C127" s="166" t="str">
        <f>'Üç Adım'!D25</f>
        <v/>
      </c>
      <c r="D127" s="170" t="str">
        <f>'Üç Adım'!E25</f>
        <v/>
      </c>
      <c r="E127" s="170" t="str">
        <f>'Üç Adım'!F25</f>
        <v/>
      </c>
      <c r="F127" s="172">
        <f>'Üç Adım'!N25</f>
        <v>0</v>
      </c>
      <c r="G127" s="173">
        <f>'Üç Adım'!A25</f>
        <v>18</v>
      </c>
      <c r="H127" s="173" t="s">
        <v>382</v>
      </c>
      <c r="I127" s="173"/>
      <c r="J127" s="167" t="str">
        <f>'YARIŞMA BİLGİLERİ'!$F$21</f>
        <v>ERKEKLER ( B2 )</v>
      </c>
      <c r="K127" s="170" t="str">
        <f t="shared" si="3"/>
        <v>BURSA- GÖRME ENGELLİLER TÜRKİYE ŞAMPİYONASI</v>
      </c>
      <c r="L127" s="248">
        <f>'Üç Adım'!M$4</f>
        <v>42364</v>
      </c>
      <c r="M127" s="171" t="s">
        <v>428</v>
      </c>
    </row>
    <row r="128" spans="1:13" s="163" customFormat="1" ht="26.25" customHeight="1" x14ac:dyDescent="0.2">
      <c r="A128" s="165">
        <v>126</v>
      </c>
      <c r="B128" s="176" t="s">
        <v>382</v>
      </c>
      <c r="C128" s="166" t="str">
        <f>'Üç Adım'!D26</f>
        <v/>
      </c>
      <c r="D128" s="170" t="str">
        <f>'Üç Adım'!E26</f>
        <v/>
      </c>
      <c r="E128" s="170" t="str">
        <f>'Üç Adım'!F26</f>
        <v/>
      </c>
      <c r="F128" s="172">
        <f>'Üç Adım'!N26</f>
        <v>0</v>
      </c>
      <c r="G128" s="173">
        <f>'Üç Adım'!A26</f>
        <v>19</v>
      </c>
      <c r="H128" s="173" t="s">
        <v>382</v>
      </c>
      <c r="I128" s="173"/>
      <c r="J128" s="167" t="str">
        <f>'YARIŞMA BİLGİLERİ'!$F$21</f>
        <v>ERKEKLER ( B2 )</v>
      </c>
      <c r="K128" s="170" t="str">
        <f t="shared" si="3"/>
        <v>BURSA- GÖRME ENGELLİLER TÜRKİYE ŞAMPİYONASI</v>
      </c>
      <c r="L128" s="248">
        <f>'Üç Adım'!M$4</f>
        <v>42364</v>
      </c>
      <c r="M128" s="171" t="s">
        <v>428</v>
      </c>
    </row>
    <row r="129" spans="1:13" s="163" customFormat="1" ht="26.25" customHeight="1" x14ac:dyDescent="0.2">
      <c r="A129" s="165">
        <v>127</v>
      </c>
      <c r="B129" s="176" t="s">
        <v>382</v>
      </c>
      <c r="C129" s="166" t="str">
        <f>'Üç Adım'!D27</f>
        <v/>
      </c>
      <c r="D129" s="170" t="str">
        <f>'Üç Adım'!E27</f>
        <v/>
      </c>
      <c r="E129" s="170" t="str">
        <f>'Üç Adım'!F27</f>
        <v/>
      </c>
      <c r="F129" s="172">
        <f>'Üç Adım'!N27</f>
        <v>0</v>
      </c>
      <c r="G129" s="173">
        <f>'Üç Adım'!A27</f>
        <v>20</v>
      </c>
      <c r="H129" s="173" t="s">
        <v>382</v>
      </c>
      <c r="I129" s="173"/>
      <c r="J129" s="167" t="str">
        <f>'YARIŞMA BİLGİLERİ'!$F$21</f>
        <v>ERKEKLER ( B2 )</v>
      </c>
      <c r="K129" s="170" t="str">
        <f t="shared" si="3"/>
        <v>BURSA- GÖRME ENGELLİLER TÜRKİYE ŞAMPİYONASI</v>
      </c>
      <c r="L129" s="248">
        <f>'Üç Adım'!M$4</f>
        <v>42364</v>
      </c>
      <c r="M129" s="171" t="s">
        <v>428</v>
      </c>
    </row>
    <row r="130" spans="1:13" s="163" customFormat="1" ht="26.25" customHeight="1" x14ac:dyDescent="0.2">
      <c r="A130" s="165">
        <v>128</v>
      </c>
      <c r="B130" s="176" t="s">
        <v>382</v>
      </c>
      <c r="C130" s="166" t="str">
        <f>'Üç Adım'!D28</f>
        <v/>
      </c>
      <c r="D130" s="170" t="str">
        <f>'Üç Adım'!E28</f>
        <v/>
      </c>
      <c r="E130" s="170" t="str">
        <f>'Üç Adım'!F28</f>
        <v/>
      </c>
      <c r="F130" s="172">
        <f>'Üç Adım'!N28</f>
        <v>0</v>
      </c>
      <c r="G130" s="173">
        <f>'Üç Adım'!A28</f>
        <v>21</v>
      </c>
      <c r="H130" s="173" t="s">
        <v>382</v>
      </c>
      <c r="I130" s="173"/>
      <c r="J130" s="167" t="str">
        <f>'YARIŞMA BİLGİLERİ'!$F$21</f>
        <v>ERKEKLER ( B2 )</v>
      </c>
      <c r="K130" s="170" t="str">
        <f t="shared" si="3"/>
        <v>BURSA- GÖRME ENGELLİLER TÜRKİYE ŞAMPİYONASI</v>
      </c>
      <c r="L130" s="248">
        <f>'Üç Adım'!M$4</f>
        <v>42364</v>
      </c>
      <c r="M130" s="171" t="s">
        <v>428</v>
      </c>
    </row>
    <row r="131" spans="1:13" s="163" customFormat="1" ht="26.25" customHeight="1" x14ac:dyDescent="0.2">
      <c r="A131" s="165">
        <v>129</v>
      </c>
      <c r="B131" s="176" t="s">
        <v>382</v>
      </c>
      <c r="C131" s="166" t="str">
        <f>'Üç Adım'!D29</f>
        <v/>
      </c>
      <c r="D131" s="170" t="str">
        <f>'Üç Adım'!E29</f>
        <v/>
      </c>
      <c r="E131" s="170" t="str">
        <f>'Üç Adım'!F29</f>
        <v/>
      </c>
      <c r="F131" s="172">
        <f>'Üç Adım'!N29</f>
        <v>0</v>
      </c>
      <c r="G131" s="173">
        <f>'Üç Adım'!A29</f>
        <v>22</v>
      </c>
      <c r="H131" s="173" t="s">
        <v>382</v>
      </c>
      <c r="I131" s="173"/>
      <c r="J131" s="167" t="str">
        <f>'YARIŞMA BİLGİLERİ'!$F$21</f>
        <v>ERKEKLER ( B2 )</v>
      </c>
      <c r="K131" s="170" t="str">
        <f t="shared" ref="K131:K149" si="4">CONCATENATE(K$1,"-",A$1)</f>
        <v>BURSA- GÖRME ENGELLİLER TÜRKİYE ŞAMPİYONASI</v>
      </c>
      <c r="L131" s="248">
        <f>'Üç Adım'!M$4</f>
        <v>42364</v>
      </c>
      <c r="M131" s="171" t="s">
        <v>428</v>
      </c>
    </row>
    <row r="132" spans="1:13" s="163" customFormat="1" ht="26.25" customHeight="1" x14ac:dyDescent="0.2">
      <c r="A132" s="165">
        <v>130</v>
      </c>
      <c r="B132" s="176" t="s">
        <v>382</v>
      </c>
      <c r="C132" s="166" t="str">
        <f>'Üç Adım'!D30</f>
        <v/>
      </c>
      <c r="D132" s="170" t="str">
        <f>'Üç Adım'!E30</f>
        <v/>
      </c>
      <c r="E132" s="170" t="str">
        <f>'Üç Adım'!F30</f>
        <v/>
      </c>
      <c r="F132" s="172">
        <f>'Üç Adım'!N30</f>
        <v>0</v>
      </c>
      <c r="G132" s="173">
        <f>'Üç Adım'!A30</f>
        <v>23</v>
      </c>
      <c r="H132" s="173" t="s">
        <v>382</v>
      </c>
      <c r="I132" s="173"/>
      <c r="J132" s="167" t="str">
        <f>'YARIŞMA BİLGİLERİ'!$F$21</f>
        <v>ERKEKLER ( B2 )</v>
      </c>
      <c r="K132" s="170" t="str">
        <f t="shared" si="4"/>
        <v>BURSA- GÖRME ENGELLİLER TÜRKİYE ŞAMPİYONASI</v>
      </c>
      <c r="L132" s="248">
        <f>'Üç Adım'!M$4</f>
        <v>42364</v>
      </c>
      <c r="M132" s="171" t="s">
        <v>428</v>
      </c>
    </row>
    <row r="133" spans="1:13" s="163" customFormat="1" ht="26.25" customHeight="1" x14ac:dyDescent="0.2">
      <c r="A133" s="165">
        <v>131</v>
      </c>
      <c r="B133" s="176" t="s">
        <v>382</v>
      </c>
      <c r="C133" s="166" t="str">
        <f>'Üç Adım'!D31</f>
        <v/>
      </c>
      <c r="D133" s="170" t="str">
        <f>'Üç Adım'!E31</f>
        <v/>
      </c>
      <c r="E133" s="170" t="str">
        <f>'Üç Adım'!F31</f>
        <v/>
      </c>
      <c r="F133" s="172">
        <f>'Üç Adım'!N31</f>
        <v>0</v>
      </c>
      <c r="G133" s="173">
        <f>'Üç Adım'!A31</f>
        <v>24</v>
      </c>
      <c r="H133" s="173" t="s">
        <v>382</v>
      </c>
      <c r="I133" s="173"/>
      <c r="J133" s="167" t="str">
        <f>'YARIŞMA BİLGİLERİ'!$F$21</f>
        <v>ERKEKLER ( B2 )</v>
      </c>
      <c r="K133" s="170" t="str">
        <f t="shared" si="4"/>
        <v>BURSA- GÖRME ENGELLİLER TÜRKİYE ŞAMPİYONASI</v>
      </c>
      <c r="L133" s="248">
        <f>'Üç Adım'!M$4</f>
        <v>42364</v>
      </c>
      <c r="M133" s="171" t="s">
        <v>428</v>
      </c>
    </row>
    <row r="134" spans="1:13" s="163" customFormat="1" ht="26.25" customHeight="1" x14ac:dyDescent="0.2">
      <c r="A134" s="165">
        <v>132</v>
      </c>
      <c r="B134" s="176" t="s">
        <v>382</v>
      </c>
      <c r="C134" s="166" t="str">
        <f>'Üç Adım'!D32</f>
        <v/>
      </c>
      <c r="D134" s="170" t="str">
        <f>'Üç Adım'!E32</f>
        <v/>
      </c>
      <c r="E134" s="170" t="str">
        <f>'Üç Adım'!F32</f>
        <v/>
      </c>
      <c r="F134" s="172">
        <f>'Üç Adım'!N32</f>
        <v>0</v>
      </c>
      <c r="G134" s="173">
        <f>'Üç Adım'!A32</f>
        <v>25</v>
      </c>
      <c r="H134" s="173" t="s">
        <v>382</v>
      </c>
      <c r="I134" s="173"/>
      <c r="J134" s="167" t="str">
        <f>'YARIŞMA BİLGİLERİ'!$F$21</f>
        <v>ERKEKLER ( B2 )</v>
      </c>
      <c r="K134" s="170" t="str">
        <f t="shared" si="4"/>
        <v>BURSA- GÖRME ENGELLİLER TÜRKİYE ŞAMPİYONASI</v>
      </c>
      <c r="L134" s="248">
        <f>'Üç Adım'!M$4</f>
        <v>42364</v>
      </c>
      <c r="M134" s="171" t="s">
        <v>428</v>
      </c>
    </row>
    <row r="135" spans="1:13" s="163" customFormat="1" ht="26.25" customHeight="1" x14ac:dyDescent="0.2">
      <c r="A135" s="165">
        <v>133</v>
      </c>
      <c r="B135" s="176" t="s">
        <v>382</v>
      </c>
      <c r="C135" s="166" t="str">
        <f>'Üç Adım'!D33</f>
        <v/>
      </c>
      <c r="D135" s="170" t="str">
        <f>'Üç Adım'!E33</f>
        <v/>
      </c>
      <c r="E135" s="170" t="str">
        <f>'Üç Adım'!F33</f>
        <v/>
      </c>
      <c r="F135" s="172">
        <f>'Üç Adım'!N33</f>
        <v>0</v>
      </c>
      <c r="G135" s="173">
        <f>'Üç Adım'!A33</f>
        <v>26</v>
      </c>
      <c r="H135" s="173" t="s">
        <v>382</v>
      </c>
      <c r="I135" s="173"/>
      <c r="J135" s="167" t="str">
        <f>'YARIŞMA BİLGİLERİ'!$F$21</f>
        <v>ERKEKLER ( B2 )</v>
      </c>
      <c r="K135" s="170" t="str">
        <f t="shared" si="4"/>
        <v>BURSA- GÖRME ENGELLİLER TÜRKİYE ŞAMPİYONASI</v>
      </c>
      <c r="L135" s="248">
        <f>'Üç Adım'!M$4</f>
        <v>42364</v>
      </c>
      <c r="M135" s="171" t="s">
        <v>428</v>
      </c>
    </row>
    <row r="136" spans="1:13" s="163" customFormat="1" ht="26.25" customHeight="1" x14ac:dyDescent="0.2">
      <c r="A136" s="165">
        <v>134</v>
      </c>
      <c r="B136" s="176" t="s">
        <v>382</v>
      </c>
      <c r="C136" s="166" t="str">
        <f>'Üç Adım'!D34</f>
        <v/>
      </c>
      <c r="D136" s="170" t="str">
        <f>'Üç Adım'!E34</f>
        <v/>
      </c>
      <c r="E136" s="170" t="str">
        <f>'Üç Adım'!F34</f>
        <v/>
      </c>
      <c r="F136" s="172">
        <f>'Üç Adım'!N34</f>
        <v>0</v>
      </c>
      <c r="G136" s="173">
        <f>'Üç Adım'!A34</f>
        <v>27</v>
      </c>
      <c r="H136" s="173" t="s">
        <v>382</v>
      </c>
      <c r="I136" s="173"/>
      <c r="J136" s="167" t="str">
        <f>'YARIŞMA BİLGİLERİ'!$F$21</f>
        <v>ERKEKLER ( B2 )</v>
      </c>
      <c r="K136" s="170" t="str">
        <f t="shared" si="4"/>
        <v>BURSA- GÖRME ENGELLİLER TÜRKİYE ŞAMPİYONASI</v>
      </c>
      <c r="L136" s="248">
        <f>'Üç Adım'!M$4</f>
        <v>42364</v>
      </c>
      <c r="M136" s="171" t="s">
        <v>428</v>
      </c>
    </row>
    <row r="137" spans="1:13" s="163" customFormat="1" ht="26.25" customHeight="1" x14ac:dyDescent="0.2">
      <c r="A137" s="165">
        <v>135</v>
      </c>
      <c r="B137" s="176" t="s">
        <v>382</v>
      </c>
      <c r="C137" s="166" t="str">
        <f>'Üç Adım'!D35</f>
        <v/>
      </c>
      <c r="D137" s="170" t="str">
        <f>'Üç Adım'!E35</f>
        <v/>
      </c>
      <c r="E137" s="170" t="str">
        <f>'Üç Adım'!F35</f>
        <v/>
      </c>
      <c r="F137" s="172">
        <f>'Üç Adım'!N35</f>
        <v>0</v>
      </c>
      <c r="G137" s="173">
        <f>'Üç Adım'!A35</f>
        <v>28</v>
      </c>
      <c r="H137" s="173" t="s">
        <v>382</v>
      </c>
      <c r="I137" s="173"/>
      <c r="J137" s="167" t="str">
        <f>'YARIŞMA BİLGİLERİ'!$F$21</f>
        <v>ERKEKLER ( B2 )</v>
      </c>
      <c r="K137" s="170" t="str">
        <f t="shared" si="4"/>
        <v>BURSA- GÖRME ENGELLİLER TÜRKİYE ŞAMPİYONASI</v>
      </c>
      <c r="L137" s="248">
        <f>'Üç Adım'!M$4</f>
        <v>42364</v>
      </c>
      <c r="M137" s="171" t="s">
        <v>428</v>
      </c>
    </row>
    <row r="138" spans="1:13" s="163" customFormat="1" ht="26.25" customHeight="1" x14ac:dyDescent="0.2">
      <c r="A138" s="165">
        <v>136</v>
      </c>
      <c r="B138" s="176" t="s">
        <v>382</v>
      </c>
      <c r="C138" s="166" t="str">
        <f>'Üç Adım'!D36</f>
        <v/>
      </c>
      <c r="D138" s="170" t="str">
        <f>'Üç Adım'!E36</f>
        <v/>
      </c>
      <c r="E138" s="170" t="str">
        <f>'Üç Adım'!F36</f>
        <v/>
      </c>
      <c r="F138" s="172">
        <f>'Üç Adım'!N36</f>
        <v>0</v>
      </c>
      <c r="G138" s="173">
        <f>'Üç Adım'!A36</f>
        <v>29</v>
      </c>
      <c r="H138" s="173" t="s">
        <v>382</v>
      </c>
      <c r="I138" s="173"/>
      <c r="J138" s="167" t="str">
        <f>'YARIŞMA BİLGİLERİ'!$F$21</f>
        <v>ERKEKLER ( B2 )</v>
      </c>
      <c r="K138" s="170" t="str">
        <f t="shared" si="4"/>
        <v>BURSA- GÖRME ENGELLİLER TÜRKİYE ŞAMPİYONASI</v>
      </c>
      <c r="L138" s="248">
        <f>'Üç Adım'!M$4</f>
        <v>42364</v>
      </c>
      <c r="M138" s="171" t="s">
        <v>428</v>
      </c>
    </row>
    <row r="139" spans="1:13" s="163" customFormat="1" ht="26.25" customHeight="1" x14ac:dyDescent="0.2">
      <c r="A139" s="165">
        <v>137</v>
      </c>
      <c r="B139" s="176" t="s">
        <v>382</v>
      </c>
      <c r="C139" s="166" t="str">
        <f>'Üç Adım'!D37</f>
        <v/>
      </c>
      <c r="D139" s="170" t="str">
        <f>'Üç Adım'!E37</f>
        <v/>
      </c>
      <c r="E139" s="170" t="str">
        <f>'Üç Adım'!F37</f>
        <v/>
      </c>
      <c r="F139" s="172">
        <f>'Üç Adım'!N37</f>
        <v>0</v>
      </c>
      <c r="G139" s="173">
        <f>'Üç Adım'!A37</f>
        <v>30</v>
      </c>
      <c r="H139" s="173" t="s">
        <v>382</v>
      </c>
      <c r="I139" s="173"/>
      <c r="J139" s="167" t="str">
        <f>'YARIŞMA BİLGİLERİ'!$F$21</f>
        <v>ERKEKLER ( B2 )</v>
      </c>
      <c r="K139" s="170" t="str">
        <f t="shared" si="4"/>
        <v>BURSA- GÖRME ENGELLİLER TÜRKİYE ŞAMPİYONASI</v>
      </c>
      <c r="L139" s="248">
        <f>'Üç Adım'!M$4</f>
        <v>42364</v>
      </c>
      <c r="M139" s="171" t="s">
        <v>428</v>
      </c>
    </row>
    <row r="140" spans="1:13" s="163" customFormat="1" ht="26.25" customHeight="1" x14ac:dyDescent="0.2">
      <c r="A140" s="165">
        <v>138</v>
      </c>
      <c r="B140" s="176" t="s">
        <v>382</v>
      </c>
      <c r="C140" s="166" t="str">
        <f>'Üç Adım'!D38</f>
        <v/>
      </c>
      <c r="D140" s="170" t="str">
        <f>'Üç Adım'!E38</f>
        <v/>
      </c>
      <c r="E140" s="170" t="str">
        <f>'Üç Adım'!F38</f>
        <v/>
      </c>
      <c r="F140" s="172">
        <f>'Üç Adım'!N38</f>
        <v>0</v>
      </c>
      <c r="G140" s="173">
        <f>'Üç Adım'!A38</f>
        <v>31</v>
      </c>
      <c r="H140" s="173" t="s">
        <v>382</v>
      </c>
      <c r="I140" s="173"/>
      <c r="J140" s="167" t="str">
        <f>'YARIŞMA BİLGİLERİ'!$F$21</f>
        <v>ERKEKLER ( B2 )</v>
      </c>
      <c r="K140" s="170" t="str">
        <f t="shared" si="4"/>
        <v>BURSA- GÖRME ENGELLİLER TÜRKİYE ŞAMPİYONASI</v>
      </c>
      <c r="L140" s="248">
        <f>'Üç Adım'!M$4</f>
        <v>42364</v>
      </c>
      <c r="M140" s="171" t="s">
        <v>428</v>
      </c>
    </row>
    <row r="141" spans="1:13" s="163" customFormat="1" ht="26.25" customHeight="1" x14ac:dyDescent="0.2">
      <c r="A141" s="165">
        <v>139</v>
      </c>
      <c r="B141" s="176" t="s">
        <v>382</v>
      </c>
      <c r="C141" s="166" t="str">
        <f>'Üç Adım'!D39</f>
        <v/>
      </c>
      <c r="D141" s="170" t="str">
        <f>'Üç Adım'!E39</f>
        <v/>
      </c>
      <c r="E141" s="170" t="str">
        <f>'Üç Adım'!F39</f>
        <v/>
      </c>
      <c r="F141" s="172">
        <f>'Üç Adım'!N39</f>
        <v>0</v>
      </c>
      <c r="G141" s="173">
        <f>'Üç Adım'!A39</f>
        <v>32</v>
      </c>
      <c r="H141" s="173" t="s">
        <v>382</v>
      </c>
      <c r="I141" s="173"/>
      <c r="J141" s="167" t="str">
        <f>'YARIŞMA BİLGİLERİ'!$F$21</f>
        <v>ERKEKLER ( B2 )</v>
      </c>
      <c r="K141" s="170" t="str">
        <f t="shared" si="4"/>
        <v>BURSA- GÖRME ENGELLİLER TÜRKİYE ŞAMPİYONASI</v>
      </c>
      <c r="L141" s="248">
        <f>'Üç Adım'!M$4</f>
        <v>42364</v>
      </c>
      <c r="M141" s="171" t="s">
        <v>428</v>
      </c>
    </row>
    <row r="142" spans="1:13" s="163" customFormat="1" ht="26.25" customHeight="1" x14ac:dyDescent="0.2">
      <c r="A142" s="165">
        <v>140</v>
      </c>
      <c r="B142" s="176" t="s">
        <v>382</v>
      </c>
      <c r="C142" s="166" t="str">
        <f>'Üç Adım'!D40</f>
        <v/>
      </c>
      <c r="D142" s="170" t="str">
        <f>'Üç Adım'!E40</f>
        <v/>
      </c>
      <c r="E142" s="170" t="str">
        <f>'Üç Adım'!F40</f>
        <v/>
      </c>
      <c r="F142" s="172">
        <f>'Üç Adım'!N40</f>
        <v>0</v>
      </c>
      <c r="G142" s="173">
        <f>'Üç Adım'!A40</f>
        <v>33</v>
      </c>
      <c r="H142" s="173" t="s">
        <v>382</v>
      </c>
      <c r="I142" s="173"/>
      <c r="J142" s="167" t="str">
        <f>'YARIŞMA BİLGİLERİ'!$F$21</f>
        <v>ERKEKLER ( B2 )</v>
      </c>
      <c r="K142" s="170" t="str">
        <f t="shared" si="4"/>
        <v>BURSA- GÖRME ENGELLİLER TÜRKİYE ŞAMPİYONASI</v>
      </c>
      <c r="L142" s="248">
        <f>'Üç Adım'!M$4</f>
        <v>42364</v>
      </c>
      <c r="M142" s="171" t="s">
        <v>428</v>
      </c>
    </row>
    <row r="143" spans="1:13" s="163" customFormat="1" ht="26.25" customHeight="1" x14ac:dyDescent="0.2">
      <c r="A143" s="165">
        <v>141</v>
      </c>
      <c r="B143" s="176" t="s">
        <v>382</v>
      </c>
      <c r="C143" s="166" t="str">
        <f>'Üç Adım'!D41</f>
        <v/>
      </c>
      <c r="D143" s="170" t="str">
        <f>'Üç Adım'!E41</f>
        <v/>
      </c>
      <c r="E143" s="170" t="str">
        <f>'Üç Adım'!F41</f>
        <v/>
      </c>
      <c r="F143" s="172">
        <f>'Üç Adım'!N41</f>
        <v>0</v>
      </c>
      <c r="G143" s="173">
        <f>'Üç Adım'!A41</f>
        <v>34</v>
      </c>
      <c r="H143" s="173" t="s">
        <v>382</v>
      </c>
      <c r="I143" s="173"/>
      <c r="J143" s="167" t="str">
        <f>'YARIŞMA BİLGİLERİ'!$F$21</f>
        <v>ERKEKLER ( B2 )</v>
      </c>
      <c r="K143" s="170" t="str">
        <f t="shared" si="4"/>
        <v>BURSA- GÖRME ENGELLİLER TÜRKİYE ŞAMPİYONASI</v>
      </c>
      <c r="L143" s="248">
        <f>'Üç Adım'!M$4</f>
        <v>42364</v>
      </c>
      <c r="M143" s="171" t="s">
        <v>428</v>
      </c>
    </row>
    <row r="144" spans="1:13" s="163" customFormat="1" ht="26.25" customHeight="1" x14ac:dyDescent="0.2">
      <c r="A144" s="165">
        <v>142</v>
      </c>
      <c r="B144" s="176" t="s">
        <v>382</v>
      </c>
      <c r="C144" s="166" t="str">
        <f>'Üç Adım'!D42</f>
        <v/>
      </c>
      <c r="D144" s="170" t="str">
        <f>'Üç Adım'!E42</f>
        <v/>
      </c>
      <c r="E144" s="170" t="str">
        <f>'Üç Adım'!F42</f>
        <v/>
      </c>
      <c r="F144" s="172">
        <f>'Üç Adım'!N42</f>
        <v>0</v>
      </c>
      <c r="G144" s="173">
        <f>'Üç Adım'!A42</f>
        <v>35</v>
      </c>
      <c r="H144" s="173" t="s">
        <v>382</v>
      </c>
      <c r="I144" s="173"/>
      <c r="J144" s="167" t="str">
        <f>'YARIŞMA BİLGİLERİ'!$F$21</f>
        <v>ERKEKLER ( B2 )</v>
      </c>
      <c r="K144" s="170" t="str">
        <f t="shared" si="4"/>
        <v>BURSA- GÖRME ENGELLİLER TÜRKİYE ŞAMPİYONASI</v>
      </c>
      <c r="L144" s="248">
        <f>'Üç Adım'!M$4</f>
        <v>42364</v>
      </c>
      <c r="M144" s="171" t="s">
        <v>428</v>
      </c>
    </row>
    <row r="145" spans="1:13" s="163" customFormat="1" ht="26.25" customHeight="1" x14ac:dyDescent="0.2">
      <c r="A145" s="165">
        <v>143</v>
      </c>
      <c r="B145" s="176" t="s">
        <v>382</v>
      </c>
      <c r="C145" s="166" t="str">
        <f>'Üç Adım'!D43</f>
        <v/>
      </c>
      <c r="D145" s="170" t="str">
        <f>'Üç Adım'!E43</f>
        <v/>
      </c>
      <c r="E145" s="170" t="str">
        <f>'Üç Adım'!F43</f>
        <v/>
      </c>
      <c r="F145" s="172">
        <f>'Üç Adım'!N43</f>
        <v>0</v>
      </c>
      <c r="G145" s="173">
        <f>'Üç Adım'!A43</f>
        <v>36</v>
      </c>
      <c r="H145" s="173" t="s">
        <v>382</v>
      </c>
      <c r="I145" s="173"/>
      <c r="J145" s="167" t="str">
        <f>'YARIŞMA BİLGİLERİ'!$F$21</f>
        <v>ERKEKLER ( B2 )</v>
      </c>
      <c r="K145" s="170" t="str">
        <f t="shared" si="4"/>
        <v>BURSA- GÖRME ENGELLİLER TÜRKİYE ŞAMPİYONASI</v>
      </c>
      <c r="L145" s="248">
        <f>'Üç Adım'!M$4</f>
        <v>42364</v>
      </c>
      <c r="M145" s="171" t="s">
        <v>428</v>
      </c>
    </row>
    <row r="146" spans="1:13" s="163" customFormat="1" ht="26.25" customHeight="1" x14ac:dyDescent="0.2">
      <c r="A146" s="165">
        <v>144</v>
      </c>
      <c r="B146" s="176" t="s">
        <v>382</v>
      </c>
      <c r="C146" s="166" t="str">
        <f>'Üç Adım'!D44</f>
        <v/>
      </c>
      <c r="D146" s="170" t="str">
        <f>'Üç Adım'!E44</f>
        <v/>
      </c>
      <c r="E146" s="170" t="str">
        <f>'Üç Adım'!F44</f>
        <v/>
      </c>
      <c r="F146" s="172">
        <f>'Üç Adım'!N44</f>
        <v>0</v>
      </c>
      <c r="G146" s="173">
        <f>'Üç Adım'!A44</f>
        <v>37</v>
      </c>
      <c r="H146" s="173" t="s">
        <v>382</v>
      </c>
      <c r="I146" s="173"/>
      <c r="J146" s="167" t="str">
        <f>'YARIŞMA BİLGİLERİ'!$F$21</f>
        <v>ERKEKLER ( B2 )</v>
      </c>
      <c r="K146" s="170" t="str">
        <f t="shared" si="4"/>
        <v>BURSA- GÖRME ENGELLİLER TÜRKİYE ŞAMPİYONASI</v>
      </c>
      <c r="L146" s="248">
        <f>'Üç Adım'!M$4</f>
        <v>42364</v>
      </c>
      <c r="M146" s="171" t="s">
        <v>428</v>
      </c>
    </row>
    <row r="147" spans="1:13" s="163" customFormat="1" ht="26.25" customHeight="1" x14ac:dyDescent="0.2">
      <c r="A147" s="165">
        <v>145</v>
      </c>
      <c r="B147" s="176" t="s">
        <v>382</v>
      </c>
      <c r="C147" s="166" t="str">
        <f>'Üç Adım'!D45</f>
        <v/>
      </c>
      <c r="D147" s="170" t="str">
        <f>'Üç Adım'!E45</f>
        <v/>
      </c>
      <c r="E147" s="170" t="str">
        <f>'Üç Adım'!F45</f>
        <v/>
      </c>
      <c r="F147" s="172">
        <f>'Üç Adım'!N45</f>
        <v>0</v>
      </c>
      <c r="G147" s="173">
        <f>'Üç Adım'!A45</f>
        <v>38</v>
      </c>
      <c r="H147" s="173" t="s">
        <v>382</v>
      </c>
      <c r="I147" s="173"/>
      <c r="J147" s="167" t="str">
        <f>'YARIŞMA BİLGİLERİ'!$F$21</f>
        <v>ERKEKLER ( B2 )</v>
      </c>
      <c r="K147" s="170" t="str">
        <f t="shared" si="4"/>
        <v>BURSA- GÖRME ENGELLİLER TÜRKİYE ŞAMPİYONASI</v>
      </c>
      <c r="L147" s="248">
        <f>'Üç Adım'!M$4</f>
        <v>42364</v>
      </c>
      <c r="M147" s="171" t="s">
        <v>428</v>
      </c>
    </row>
    <row r="148" spans="1:13" s="163" customFormat="1" ht="26.25" customHeight="1" x14ac:dyDescent="0.2">
      <c r="A148" s="165">
        <v>146</v>
      </c>
      <c r="B148" s="176" t="s">
        <v>382</v>
      </c>
      <c r="C148" s="166" t="str">
        <f>'Üç Adım'!D46</f>
        <v/>
      </c>
      <c r="D148" s="170" t="str">
        <f>'Üç Adım'!E46</f>
        <v/>
      </c>
      <c r="E148" s="170" t="str">
        <f>'Üç Adım'!F46</f>
        <v/>
      </c>
      <c r="F148" s="172">
        <f>'Üç Adım'!N46</f>
        <v>0</v>
      </c>
      <c r="G148" s="173">
        <f>'Üç Adım'!A46</f>
        <v>39</v>
      </c>
      <c r="H148" s="173" t="s">
        <v>382</v>
      </c>
      <c r="I148" s="173"/>
      <c r="J148" s="167" t="str">
        <f>'YARIŞMA BİLGİLERİ'!$F$21</f>
        <v>ERKEKLER ( B2 )</v>
      </c>
      <c r="K148" s="170" t="str">
        <f t="shared" si="4"/>
        <v>BURSA- GÖRME ENGELLİLER TÜRKİYE ŞAMPİYONASI</v>
      </c>
      <c r="L148" s="248">
        <f>'Üç Adım'!M$4</f>
        <v>42364</v>
      </c>
      <c r="M148" s="171" t="s">
        <v>428</v>
      </c>
    </row>
    <row r="149" spans="1:13" s="163" customFormat="1" ht="26.25" customHeight="1" x14ac:dyDescent="0.2">
      <c r="A149" s="165">
        <v>147</v>
      </c>
      <c r="B149" s="176" t="s">
        <v>382</v>
      </c>
      <c r="C149" s="166" t="str">
        <f>'Üç Adım'!D47</f>
        <v/>
      </c>
      <c r="D149" s="170" t="str">
        <f>'Üç Adım'!E47</f>
        <v/>
      </c>
      <c r="E149" s="170" t="str">
        <f>'Üç Adım'!F47</f>
        <v/>
      </c>
      <c r="F149" s="172">
        <f>'Üç Adım'!N47</f>
        <v>0</v>
      </c>
      <c r="G149" s="173">
        <f>'Üç Adım'!A47</f>
        <v>40</v>
      </c>
      <c r="H149" s="173" t="s">
        <v>382</v>
      </c>
      <c r="I149" s="173"/>
      <c r="J149" s="167" t="str">
        <f>'YARIŞMA BİLGİLERİ'!$F$21</f>
        <v>ERKEKLER ( B2 )</v>
      </c>
      <c r="K149" s="170" t="str">
        <f t="shared" si="4"/>
        <v>BURSA- GÖRME ENGELLİLER TÜRKİYE ŞAMPİYONASI</v>
      </c>
      <c r="L149" s="248">
        <f>'Üç Adım'!M$4</f>
        <v>42364</v>
      </c>
      <c r="M149" s="171" t="s">
        <v>428</v>
      </c>
    </row>
    <row r="150" spans="1:13" s="163" customFormat="1" ht="26.25" customHeight="1" x14ac:dyDescent="0.2">
      <c r="A150" s="165">
        <v>148</v>
      </c>
      <c r="B150" s="176" t="s">
        <v>441</v>
      </c>
      <c r="C150" s="166" t="e">
        <f>Gülle!#REF!</f>
        <v>#REF!</v>
      </c>
      <c r="D150" s="170" t="e">
        <f>Gülle!#REF!</f>
        <v>#REF!</v>
      </c>
      <c r="E150" s="170" t="e">
        <f>Gülle!#REF!</f>
        <v>#REF!</v>
      </c>
      <c r="F150" s="172" t="e">
        <f>Gülle!#REF!</f>
        <v>#REF!</v>
      </c>
      <c r="G150" s="173" t="e">
        <f>Gülle!#REF!</f>
        <v>#REF!</v>
      </c>
      <c r="H150" s="173" t="s">
        <v>157</v>
      </c>
      <c r="I150" s="173" t="str">
        <f>Gülle!G$4</f>
        <v>7.260 Kg</v>
      </c>
      <c r="J150" s="167" t="str">
        <f>'YARIŞMA BİLGİLERİ'!$F$21</f>
        <v>ERKEKLER ( B2 )</v>
      </c>
      <c r="K150" s="170" t="str">
        <f t="shared" ref="K150:K189" si="5">CONCATENATE(K$1,"-",A$1)</f>
        <v>BURSA- GÖRME ENGELLİLER TÜRKİYE ŞAMPİYONASI</v>
      </c>
      <c r="L150" s="248">
        <f>Gülle!N$4</f>
        <v>0</v>
      </c>
      <c r="M150" s="171" t="s">
        <v>428</v>
      </c>
    </row>
    <row r="151" spans="1:13" s="163" customFormat="1" ht="26.25" customHeight="1" x14ac:dyDescent="0.2">
      <c r="A151" s="165">
        <v>149</v>
      </c>
      <c r="B151" s="176" t="s">
        <v>441</v>
      </c>
      <c r="C151" s="166" t="e">
        <f>Gülle!#REF!</f>
        <v>#REF!</v>
      </c>
      <c r="D151" s="170" t="e">
        <f>Gülle!#REF!</f>
        <v>#REF!</v>
      </c>
      <c r="E151" s="170" t="e">
        <f>Gülle!#REF!</f>
        <v>#REF!</v>
      </c>
      <c r="F151" s="172" t="e">
        <f>Gülle!#REF!</f>
        <v>#REF!</v>
      </c>
      <c r="G151" s="173" t="e">
        <f>Gülle!#REF!</f>
        <v>#REF!</v>
      </c>
      <c r="H151" s="173" t="s">
        <v>157</v>
      </c>
      <c r="I151" s="173" t="str">
        <f>Gülle!G$4</f>
        <v>7.260 Kg</v>
      </c>
      <c r="J151" s="167" t="str">
        <f>'YARIŞMA BİLGİLERİ'!$F$21</f>
        <v>ERKEKLER ( B2 )</v>
      </c>
      <c r="K151" s="170" t="str">
        <f t="shared" si="5"/>
        <v>BURSA- GÖRME ENGELLİLER TÜRKİYE ŞAMPİYONASI</v>
      </c>
      <c r="L151" s="248">
        <f>Gülle!N$4</f>
        <v>0</v>
      </c>
      <c r="M151" s="171" t="s">
        <v>428</v>
      </c>
    </row>
    <row r="152" spans="1:13" s="163" customFormat="1" ht="26.25" customHeight="1" x14ac:dyDescent="0.2">
      <c r="A152" s="165">
        <v>150</v>
      </c>
      <c r="B152" s="176" t="s">
        <v>441</v>
      </c>
      <c r="C152" s="166" t="e">
        <f>Gülle!#REF!</f>
        <v>#REF!</v>
      </c>
      <c r="D152" s="170" t="e">
        <f>Gülle!#REF!</f>
        <v>#REF!</v>
      </c>
      <c r="E152" s="170" t="e">
        <f>Gülle!#REF!</f>
        <v>#REF!</v>
      </c>
      <c r="F152" s="172" t="e">
        <f>Gülle!#REF!</f>
        <v>#REF!</v>
      </c>
      <c r="G152" s="173" t="e">
        <f>Gülle!#REF!</f>
        <v>#REF!</v>
      </c>
      <c r="H152" s="173" t="s">
        <v>157</v>
      </c>
      <c r="I152" s="173" t="str">
        <f>Gülle!G$4</f>
        <v>7.260 Kg</v>
      </c>
      <c r="J152" s="167" t="str">
        <f>'YARIŞMA BİLGİLERİ'!$F$21</f>
        <v>ERKEKLER ( B2 )</v>
      </c>
      <c r="K152" s="170" t="str">
        <f t="shared" si="5"/>
        <v>BURSA- GÖRME ENGELLİLER TÜRKİYE ŞAMPİYONASI</v>
      </c>
      <c r="L152" s="248">
        <f>Gülle!N$4</f>
        <v>0</v>
      </c>
      <c r="M152" s="171" t="s">
        <v>428</v>
      </c>
    </row>
    <row r="153" spans="1:13" s="163" customFormat="1" ht="26.25" customHeight="1" x14ac:dyDescent="0.2">
      <c r="A153" s="165">
        <v>151</v>
      </c>
      <c r="B153" s="176" t="s">
        <v>441</v>
      </c>
      <c r="C153" s="166">
        <f>Gülle!D8</f>
        <v>28449</v>
      </c>
      <c r="D153" s="170" t="str">
        <f>Gülle!E8</f>
        <v>AYHAN GÜLSOY</v>
      </c>
      <c r="E153" s="170" t="str">
        <f>Gülle!F8</f>
        <v>ÇANKAYA BLD GÖRME ENG.SK.</v>
      </c>
      <c r="F153" s="172">
        <f>Gülle!N8</f>
        <v>850</v>
      </c>
      <c r="G153" s="173">
        <f>Gülle!A8</f>
        <v>1</v>
      </c>
      <c r="H153" s="173" t="s">
        <v>157</v>
      </c>
      <c r="I153" s="173" t="str">
        <f>Gülle!G$4</f>
        <v>7.260 Kg</v>
      </c>
      <c r="J153" s="167" t="str">
        <f>'YARIŞMA BİLGİLERİ'!$F$21</f>
        <v>ERKEKLER ( B2 )</v>
      </c>
      <c r="K153" s="170" t="str">
        <f t="shared" si="5"/>
        <v>BURSA- GÖRME ENGELLİLER TÜRKİYE ŞAMPİYONASI</v>
      </c>
      <c r="L153" s="248">
        <f>Gülle!N$4</f>
        <v>0</v>
      </c>
      <c r="M153" s="171" t="s">
        <v>428</v>
      </c>
    </row>
    <row r="154" spans="1:13" s="163" customFormat="1" ht="26.25" customHeight="1" x14ac:dyDescent="0.2">
      <c r="A154" s="165">
        <v>152</v>
      </c>
      <c r="B154" s="176" t="s">
        <v>441</v>
      </c>
      <c r="C154" s="166">
        <f>Gülle!D9</f>
        <v>34951</v>
      </c>
      <c r="D154" s="170" t="str">
        <f>Gülle!E9</f>
        <v>HÜSEYİN CİHAT UYANIKOĞLU</v>
      </c>
      <c r="E154" s="170" t="str">
        <f>Gülle!F9</f>
        <v>ANKARA AKTİF GENÇLER SK.</v>
      </c>
      <c r="F154" s="172">
        <f>Gülle!N9</f>
        <v>775</v>
      </c>
      <c r="G154" s="173">
        <f>Gülle!A9</f>
        <v>2</v>
      </c>
      <c r="H154" s="173" t="s">
        <v>157</v>
      </c>
      <c r="I154" s="173" t="str">
        <f>Gülle!G$4</f>
        <v>7.260 Kg</v>
      </c>
      <c r="J154" s="167" t="str">
        <f>'YARIŞMA BİLGİLERİ'!$F$21</f>
        <v>ERKEKLER ( B2 )</v>
      </c>
      <c r="K154" s="170" t="str">
        <f t="shared" si="5"/>
        <v>BURSA- GÖRME ENGELLİLER TÜRKİYE ŞAMPİYONASI</v>
      </c>
      <c r="L154" s="248">
        <f>Gülle!N$4</f>
        <v>0</v>
      </c>
      <c r="M154" s="171" t="s">
        <v>428</v>
      </c>
    </row>
    <row r="155" spans="1:13" s="163" customFormat="1" ht="26.25" customHeight="1" x14ac:dyDescent="0.2">
      <c r="A155" s="165">
        <v>153</v>
      </c>
      <c r="B155" s="176" t="s">
        <v>441</v>
      </c>
      <c r="C155" s="166">
        <f>Gülle!D10</f>
        <v>34732</v>
      </c>
      <c r="D155" s="170" t="str">
        <f>Gülle!E10</f>
        <v>MURAT MALGAZ</v>
      </c>
      <c r="E155" s="170" t="str">
        <f>Gülle!F10</f>
        <v>TİMSAHLAR GÖRME ENG.SK DERNEĞİ</v>
      </c>
      <c r="F155" s="172">
        <f>Gülle!N10</f>
        <v>761</v>
      </c>
      <c r="G155" s="173">
        <f>Gülle!A10</f>
        <v>3</v>
      </c>
      <c r="H155" s="173" t="s">
        <v>157</v>
      </c>
      <c r="I155" s="173" t="str">
        <f>Gülle!G$4</f>
        <v>7.260 Kg</v>
      </c>
      <c r="J155" s="167" t="str">
        <f>'YARIŞMA BİLGİLERİ'!$F$21</f>
        <v>ERKEKLER ( B2 )</v>
      </c>
      <c r="K155" s="170" t="str">
        <f t="shared" si="5"/>
        <v>BURSA- GÖRME ENGELLİLER TÜRKİYE ŞAMPİYONASI</v>
      </c>
      <c r="L155" s="248">
        <f>Gülle!N$4</f>
        <v>0</v>
      </c>
      <c r="M155" s="171" t="s">
        <v>428</v>
      </c>
    </row>
    <row r="156" spans="1:13" s="163" customFormat="1" ht="26.25" customHeight="1" x14ac:dyDescent="0.2">
      <c r="A156" s="165">
        <v>154</v>
      </c>
      <c r="B156" s="176" t="s">
        <v>441</v>
      </c>
      <c r="C156" s="166">
        <f>Gülle!D11</f>
        <v>32769</v>
      </c>
      <c r="D156" s="170" t="str">
        <f>Gülle!E11</f>
        <v>YASİN ÇINAR</v>
      </c>
      <c r="E156" s="170" t="str">
        <f>Gülle!F11</f>
        <v>SAMSUN GÖRME ENG SK</v>
      </c>
      <c r="F156" s="172">
        <f>Gülle!N11</f>
        <v>678</v>
      </c>
      <c r="G156" s="173">
        <f>Gülle!A11</f>
        <v>4</v>
      </c>
      <c r="H156" s="173" t="s">
        <v>157</v>
      </c>
      <c r="I156" s="173" t="str">
        <f>Gülle!G$4</f>
        <v>7.260 Kg</v>
      </c>
      <c r="J156" s="167" t="str">
        <f>'YARIŞMA BİLGİLERİ'!$F$21</f>
        <v>ERKEKLER ( B2 )</v>
      </c>
      <c r="K156" s="170" t="str">
        <f t="shared" si="5"/>
        <v>BURSA- GÖRME ENGELLİLER TÜRKİYE ŞAMPİYONASI</v>
      </c>
      <c r="L156" s="248">
        <f>Gülle!N$4</f>
        <v>0</v>
      </c>
      <c r="M156" s="171" t="s">
        <v>428</v>
      </c>
    </row>
    <row r="157" spans="1:13" s="163" customFormat="1" ht="26.25" customHeight="1" x14ac:dyDescent="0.2">
      <c r="A157" s="165">
        <v>155</v>
      </c>
      <c r="B157" s="176" t="s">
        <v>441</v>
      </c>
      <c r="C157" s="166" t="e">
        <f>Gülle!#REF!</f>
        <v>#REF!</v>
      </c>
      <c r="D157" s="170" t="e">
        <f>Gülle!#REF!</f>
        <v>#REF!</v>
      </c>
      <c r="E157" s="170" t="e">
        <f>Gülle!#REF!</f>
        <v>#REF!</v>
      </c>
      <c r="F157" s="172" t="e">
        <f>Gülle!#REF!</f>
        <v>#REF!</v>
      </c>
      <c r="G157" s="173" t="e">
        <f>Gülle!#REF!</f>
        <v>#REF!</v>
      </c>
      <c r="H157" s="173" t="s">
        <v>157</v>
      </c>
      <c r="I157" s="173" t="str">
        <f>Gülle!G$4</f>
        <v>7.260 Kg</v>
      </c>
      <c r="J157" s="167" t="str">
        <f>'YARIŞMA BİLGİLERİ'!$F$21</f>
        <v>ERKEKLER ( B2 )</v>
      </c>
      <c r="K157" s="170" t="str">
        <f t="shared" si="5"/>
        <v>BURSA- GÖRME ENGELLİLER TÜRKİYE ŞAMPİYONASI</v>
      </c>
      <c r="L157" s="248">
        <f>Gülle!N$4</f>
        <v>0</v>
      </c>
      <c r="M157" s="171" t="s">
        <v>428</v>
      </c>
    </row>
    <row r="158" spans="1:13" s="163" customFormat="1" ht="26.25" customHeight="1" x14ac:dyDescent="0.2">
      <c r="A158" s="165">
        <v>156</v>
      </c>
      <c r="B158" s="176" t="s">
        <v>441</v>
      </c>
      <c r="C158" s="166">
        <f>Gülle!D12</f>
        <v>30227</v>
      </c>
      <c r="D158" s="170" t="str">
        <f>Gülle!E12</f>
        <v>ÇETİN SARIGÜL</v>
      </c>
      <c r="E158" s="170" t="str">
        <f>Gülle!F12</f>
        <v>AFYONKARAHİSAR GÖRME ENG.SK. DERNEĞİ</v>
      </c>
      <c r="F158" s="172">
        <f>Gülle!N12</f>
        <v>643</v>
      </c>
      <c r="G158" s="173">
        <f>Gülle!A12</f>
        <v>5</v>
      </c>
      <c r="H158" s="173" t="s">
        <v>157</v>
      </c>
      <c r="I158" s="173" t="str">
        <f>Gülle!G$4</f>
        <v>7.260 Kg</v>
      </c>
      <c r="J158" s="167" t="str">
        <f>'YARIŞMA BİLGİLERİ'!$F$21</f>
        <v>ERKEKLER ( B2 )</v>
      </c>
      <c r="K158" s="170" t="str">
        <f t="shared" si="5"/>
        <v>BURSA- GÖRME ENGELLİLER TÜRKİYE ŞAMPİYONASI</v>
      </c>
      <c r="L158" s="248">
        <f>Gülle!N$4</f>
        <v>0</v>
      </c>
      <c r="M158" s="171" t="s">
        <v>428</v>
      </c>
    </row>
    <row r="159" spans="1:13" s="163" customFormat="1" ht="26.25" customHeight="1" x14ac:dyDescent="0.2">
      <c r="A159" s="165">
        <v>157</v>
      </c>
      <c r="B159" s="176" t="s">
        <v>441</v>
      </c>
      <c r="C159" s="166">
        <f>Gülle!D13</f>
        <v>32957</v>
      </c>
      <c r="D159" s="170" t="str">
        <f>Gülle!E13</f>
        <v>BURAK AYDIN</v>
      </c>
      <c r="E159" s="170" t="str">
        <f>Gülle!F13</f>
        <v>SİVAS ENGELLİLER SK.</v>
      </c>
      <c r="F159" s="172">
        <f>Gülle!N13</f>
        <v>618</v>
      </c>
      <c r="G159" s="173">
        <f>Gülle!A13</f>
        <v>6</v>
      </c>
      <c r="H159" s="173" t="s">
        <v>157</v>
      </c>
      <c r="I159" s="173" t="str">
        <f>Gülle!G$4</f>
        <v>7.260 Kg</v>
      </c>
      <c r="J159" s="167" t="str">
        <f>'YARIŞMA BİLGİLERİ'!$F$21</f>
        <v>ERKEKLER ( B2 )</v>
      </c>
      <c r="K159" s="170" t="str">
        <f t="shared" si="5"/>
        <v>BURSA- GÖRME ENGELLİLER TÜRKİYE ŞAMPİYONASI</v>
      </c>
      <c r="L159" s="248">
        <f>Gülle!N$4</f>
        <v>0</v>
      </c>
      <c r="M159" s="171" t="s">
        <v>428</v>
      </c>
    </row>
    <row r="160" spans="1:13" s="163" customFormat="1" ht="26.25" customHeight="1" x14ac:dyDescent="0.2">
      <c r="A160" s="165">
        <v>158</v>
      </c>
      <c r="B160" s="176" t="s">
        <v>441</v>
      </c>
      <c r="C160" s="166">
        <f>Gülle!D14</f>
        <v>34483</v>
      </c>
      <c r="D160" s="170" t="str">
        <f>Gülle!E14</f>
        <v>YAKUP ÇIRAKOĞLU</v>
      </c>
      <c r="E160" s="170" t="str">
        <f>Gülle!F14</f>
        <v>YENİ MAHALLE BLD.GÖRME ENG.SK DERNEĞİ</v>
      </c>
      <c r="F160" s="172">
        <f>Gülle!N14</f>
        <v>601</v>
      </c>
      <c r="G160" s="173">
        <f>Gülle!A14</f>
        <v>7</v>
      </c>
      <c r="H160" s="173" t="s">
        <v>157</v>
      </c>
      <c r="I160" s="173" t="str">
        <f>Gülle!G$4</f>
        <v>7.260 Kg</v>
      </c>
      <c r="J160" s="167" t="str">
        <f>'YARIŞMA BİLGİLERİ'!$F$21</f>
        <v>ERKEKLER ( B2 )</v>
      </c>
      <c r="K160" s="170" t="str">
        <f t="shared" si="5"/>
        <v>BURSA- GÖRME ENGELLİLER TÜRKİYE ŞAMPİYONASI</v>
      </c>
      <c r="L160" s="248">
        <f>Gülle!N$4</f>
        <v>0</v>
      </c>
      <c r="M160" s="171" t="s">
        <v>428</v>
      </c>
    </row>
    <row r="161" spans="1:13" s="163" customFormat="1" ht="26.25" customHeight="1" x14ac:dyDescent="0.2">
      <c r="A161" s="165">
        <v>159</v>
      </c>
      <c r="B161" s="176" t="s">
        <v>441</v>
      </c>
      <c r="C161" s="166" t="e">
        <f>Gülle!#REF!</f>
        <v>#REF!</v>
      </c>
      <c r="D161" s="170" t="e">
        <f>Gülle!#REF!</f>
        <v>#REF!</v>
      </c>
      <c r="E161" s="170" t="e">
        <f>Gülle!#REF!</f>
        <v>#REF!</v>
      </c>
      <c r="F161" s="172" t="e">
        <f>Gülle!#REF!</f>
        <v>#REF!</v>
      </c>
      <c r="G161" s="173" t="e">
        <f>Gülle!#REF!</f>
        <v>#REF!</v>
      </c>
      <c r="H161" s="173" t="s">
        <v>157</v>
      </c>
      <c r="I161" s="173" t="str">
        <f>Gülle!G$4</f>
        <v>7.260 Kg</v>
      </c>
      <c r="J161" s="167" t="str">
        <f>'YARIŞMA BİLGİLERİ'!$F$21</f>
        <v>ERKEKLER ( B2 )</v>
      </c>
      <c r="K161" s="170" t="str">
        <f t="shared" si="5"/>
        <v>BURSA- GÖRME ENGELLİLER TÜRKİYE ŞAMPİYONASI</v>
      </c>
      <c r="L161" s="248">
        <f>Gülle!N$4</f>
        <v>0</v>
      </c>
      <c r="M161" s="171" t="s">
        <v>428</v>
      </c>
    </row>
    <row r="162" spans="1:13" s="163" customFormat="1" ht="26.25" customHeight="1" x14ac:dyDescent="0.2">
      <c r="A162" s="165">
        <v>160</v>
      </c>
      <c r="B162" s="176" t="s">
        <v>441</v>
      </c>
      <c r="C162" s="166" t="e">
        <f>Gülle!#REF!</f>
        <v>#REF!</v>
      </c>
      <c r="D162" s="170" t="e">
        <f>Gülle!#REF!</f>
        <v>#REF!</v>
      </c>
      <c r="E162" s="170" t="e">
        <f>Gülle!#REF!</f>
        <v>#REF!</v>
      </c>
      <c r="F162" s="172" t="e">
        <f>Gülle!#REF!</f>
        <v>#REF!</v>
      </c>
      <c r="G162" s="173" t="e">
        <f>Gülle!#REF!</f>
        <v>#REF!</v>
      </c>
      <c r="H162" s="173" t="s">
        <v>157</v>
      </c>
      <c r="I162" s="173" t="str">
        <f>Gülle!G$4</f>
        <v>7.260 Kg</v>
      </c>
      <c r="J162" s="167" t="str">
        <f>'YARIŞMA BİLGİLERİ'!$F$21</f>
        <v>ERKEKLER ( B2 )</v>
      </c>
      <c r="K162" s="170" t="str">
        <f t="shared" si="5"/>
        <v>BURSA- GÖRME ENGELLİLER TÜRKİYE ŞAMPİYONASI</v>
      </c>
      <c r="L162" s="248">
        <f>Gülle!N$4</f>
        <v>0</v>
      </c>
      <c r="M162" s="171" t="s">
        <v>428</v>
      </c>
    </row>
    <row r="163" spans="1:13" s="163" customFormat="1" ht="26.25" customHeight="1" x14ac:dyDescent="0.2">
      <c r="A163" s="165">
        <v>161</v>
      </c>
      <c r="B163" s="176" t="s">
        <v>441</v>
      </c>
      <c r="C163" s="166">
        <f>Gülle!D15</f>
        <v>24643</v>
      </c>
      <c r="D163" s="170" t="str">
        <f>Gülle!E15</f>
        <v>AYHAN KÖSE</v>
      </c>
      <c r="E163" s="170" t="str">
        <f>Gülle!F15</f>
        <v>AMASYA GÖRME ENG.SPOR KULÜBÜ</v>
      </c>
      <c r="F163" s="172">
        <f>Gülle!N15</f>
        <v>562</v>
      </c>
      <c r="G163" s="173">
        <f>Gülle!A15</f>
        <v>8</v>
      </c>
      <c r="H163" s="173" t="s">
        <v>157</v>
      </c>
      <c r="I163" s="173" t="str">
        <f>Gülle!G$4</f>
        <v>7.260 Kg</v>
      </c>
      <c r="J163" s="167" t="str">
        <f>'YARIŞMA BİLGİLERİ'!$F$21</f>
        <v>ERKEKLER ( B2 )</v>
      </c>
      <c r="K163" s="170" t="str">
        <f t="shared" si="5"/>
        <v>BURSA- GÖRME ENGELLİLER TÜRKİYE ŞAMPİYONASI</v>
      </c>
      <c r="L163" s="248">
        <f>Gülle!N$4</f>
        <v>0</v>
      </c>
      <c r="M163" s="171" t="s">
        <v>428</v>
      </c>
    </row>
    <row r="164" spans="1:13" s="163" customFormat="1" ht="26.25" customHeight="1" x14ac:dyDescent="0.2">
      <c r="A164" s="165">
        <v>162</v>
      </c>
      <c r="B164" s="176" t="s">
        <v>441</v>
      </c>
      <c r="C164" s="166">
        <f>Gülle!D16</f>
        <v>26275</v>
      </c>
      <c r="D164" s="170" t="str">
        <f>Gülle!E16</f>
        <v>VELİ KÜÇÜKYILMAZ</v>
      </c>
      <c r="E164" s="170" t="str">
        <f>Gülle!F16</f>
        <v>1915 ÇANAKKALE SPOR KULÜBÜ DERNEĞİ</v>
      </c>
      <c r="F164" s="172">
        <f>Gülle!N16</f>
        <v>421</v>
      </c>
      <c r="G164" s="173">
        <f>Gülle!A16</f>
        <v>9</v>
      </c>
      <c r="H164" s="173" t="s">
        <v>157</v>
      </c>
      <c r="I164" s="173" t="str">
        <f>Gülle!G$4</f>
        <v>7.260 Kg</v>
      </c>
      <c r="J164" s="167" t="str">
        <f>'YARIŞMA BİLGİLERİ'!$F$21</f>
        <v>ERKEKLER ( B2 )</v>
      </c>
      <c r="K164" s="170" t="str">
        <f t="shared" si="5"/>
        <v>BURSA- GÖRME ENGELLİLER TÜRKİYE ŞAMPİYONASI</v>
      </c>
      <c r="L164" s="248">
        <f>Gülle!N$4</f>
        <v>0</v>
      </c>
      <c r="M164" s="171" t="s">
        <v>428</v>
      </c>
    </row>
    <row r="165" spans="1:13" s="163" customFormat="1" ht="26.25" customHeight="1" x14ac:dyDescent="0.2">
      <c r="A165" s="165">
        <v>163</v>
      </c>
      <c r="B165" s="176" t="s">
        <v>441</v>
      </c>
      <c r="C165" s="166">
        <f>Gülle!D17</f>
        <v>35211</v>
      </c>
      <c r="D165" s="170" t="str">
        <f>Gülle!E17</f>
        <v>BUĞRAHAN ÇAKMAK</v>
      </c>
      <c r="E165" s="170" t="str">
        <f>Gülle!F17</f>
        <v>KAYSERİ ERCİYES GÖRME ENG.SK.</v>
      </c>
      <c r="F165" s="172">
        <f>Gülle!N17</f>
        <v>407</v>
      </c>
      <c r="G165" s="173">
        <f>Gülle!A17</f>
        <v>10</v>
      </c>
      <c r="H165" s="173" t="s">
        <v>157</v>
      </c>
      <c r="I165" s="173" t="str">
        <f>Gülle!G$4</f>
        <v>7.260 Kg</v>
      </c>
      <c r="J165" s="167" t="str">
        <f>'YARIŞMA BİLGİLERİ'!$F$21</f>
        <v>ERKEKLER ( B2 )</v>
      </c>
      <c r="K165" s="170" t="str">
        <f t="shared" si="5"/>
        <v>BURSA- GÖRME ENGELLİLER TÜRKİYE ŞAMPİYONASI</v>
      </c>
      <c r="L165" s="248">
        <f>Gülle!N$4</f>
        <v>0</v>
      </c>
      <c r="M165" s="171" t="s">
        <v>428</v>
      </c>
    </row>
    <row r="166" spans="1:13" s="163" customFormat="1" ht="26.25" customHeight="1" x14ac:dyDescent="0.2">
      <c r="A166" s="165">
        <v>164</v>
      </c>
      <c r="B166" s="176" t="s">
        <v>441</v>
      </c>
      <c r="C166" s="166">
        <f>Gülle!D18</f>
        <v>34001</v>
      </c>
      <c r="D166" s="170" t="str">
        <f>Gülle!E18</f>
        <v>FATİH TÜM</v>
      </c>
      <c r="E166" s="170" t="str">
        <f>Gülle!F18</f>
        <v>DİYARBAKIR KAYAPINAR BLD.ENG.SPOR KLB.DERNEĞİ</v>
      </c>
      <c r="F166" s="172">
        <f>Gülle!N18</f>
        <v>384</v>
      </c>
      <c r="G166" s="173">
        <f>Gülle!A18</f>
        <v>11</v>
      </c>
      <c r="H166" s="173" t="s">
        <v>157</v>
      </c>
      <c r="I166" s="173" t="str">
        <f>Gülle!G$4</f>
        <v>7.260 Kg</v>
      </c>
      <c r="J166" s="167" t="str">
        <f>'YARIŞMA BİLGİLERİ'!$F$21</f>
        <v>ERKEKLER ( B2 )</v>
      </c>
      <c r="K166" s="170" t="str">
        <f t="shared" si="5"/>
        <v>BURSA- GÖRME ENGELLİLER TÜRKİYE ŞAMPİYONASI</v>
      </c>
      <c r="L166" s="248">
        <f>Gülle!N$4</f>
        <v>0</v>
      </c>
      <c r="M166" s="171" t="s">
        <v>428</v>
      </c>
    </row>
    <row r="167" spans="1:13" s="163" customFormat="1" ht="26.25" customHeight="1" x14ac:dyDescent="0.2">
      <c r="A167" s="165">
        <v>165</v>
      </c>
      <c r="B167" s="176" t="s">
        <v>441</v>
      </c>
      <c r="C167" s="166">
        <f>Gülle!D19</f>
        <v>0</v>
      </c>
      <c r="D167" s="170">
        <f>Gülle!E19</f>
        <v>0</v>
      </c>
      <c r="E167" s="170">
        <f>Gülle!F19</f>
        <v>0</v>
      </c>
      <c r="F167" s="172">
        <f>Gülle!N19</f>
        <v>0</v>
      </c>
      <c r="G167" s="173">
        <f>Gülle!A19</f>
        <v>0</v>
      </c>
      <c r="H167" s="173" t="s">
        <v>157</v>
      </c>
      <c r="I167" s="173" t="str">
        <f>Gülle!G$4</f>
        <v>7.260 Kg</v>
      </c>
      <c r="J167" s="167" t="str">
        <f>'YARIŞMA BİLGİLERİ'!$F$21</f>
        <v>ERKEKLER ( B2 )</v>
      </c>
      <c r="K167" s="170" t="str">
        <f t="shared" si="5"/>
        <v>BURSA- GÖRME ENGELLİLER TÜRKİYE ŞAMPİYONASI</v>
      </c>
      <c r="L167" s="248">
        <f>Gülle!N$4</f>
        <v>0</v>
      </c>
      <c r="M167" s="171" t="s">
        <v>428</v>
      </c>
    </row>
    <row r="168" spans="1:13" s="163" customFormat="1" ht="26.25" customHeight="1" x14ac:dyDescent="0.2">
      <c r="A168" s="165">
        <v>166</v>
      </c>
      <c r="B168" s="176" t="s">
        <v>441</v>
      </c>
      <c r="C168" s="166">
        <f>Gülle!D20</f>
        <v>0</v>
      </c>
      <c r="D168" s="170">
        <f>Gülle!E20</f>
        <v>0</v>
      </c>
      <c r="E168" s="170">
        <f>Gülle!F20</f>
        <v>0</v>
      </c>
      <c r="F168" s="172">
        <f>Gülle!N20</f>
        <v>0</v>
      </c>
      <c r="G168" s="173">
        <f>Gülle!A20</f>
        <v>0</v>
      </c>
      <c r="H168" s="173" t="s">
        <v>157</v>
      </c>
      <c r="I168" s="173" t="str">
        <f>Gülle!G$4</f>
        <v>7.260 Kg</v>
      </c>
      <c r="J168" s="167" t="str">
        <f>'YARIŞMA BİLGİLERİ'!$F$21</f>
        <v>ERKEKLER ( B2 )</v>
      </c>
      <c r="K168" s="170" t="str">
        <f t="shared" si="5"/>
        <v>BURSA- GÖRME ENGELLİLER TÜRKİYE ŞAMPİYONASI</v>
      </c>
      <c r="L168" s="248">
        <f>Gülle!N$4</f>
        <v>0</v>
      </c>
      <c r="M168" s="171" t="s">
        <v>428</v>
      </c>
    </row>
    <row r="169" spans="1:13" s="163" customFormat="1" ht="26.25" customHeight="1" x14ac:dyDescent="0.2">
      <c r="A169" s="165">
        <v>167</v>
      </c>
      <c r="B169" s="176" t="s">
        <v>441</v>
      </c>
      <c r="C169" s="166">
        <f>Gülle!D21</f>
        <v>0</v>
      </c>
      <c r="D169" s="170">
        <f>Gülle!E21</f>
        <v>0</v>
      </c>
      <c r="E169" s="170">
        <f>Gülle!F21</f>
        <v>0</v>
      </c>
      <c r="F169" s="172">
        <f>Gülle!N21</f>
        <v>0</v>
      </c>
      <c r="G169" s="173">
        <f>Gülle!A21</f>
        <v>0</v>
      </c>
      <c r="H169" s="173" t="s">
        <v>157</v>
      </c>
      <c r="I169" s="173" t="str">
        <f>Gülle!G$4</f>
        <v>7.260 Kg</v>
      </c>
      <c r="J169" s="167" t="str">
        <f>'YARIŞMA BİLGİLERİ'!$F$21</f>
        <v>ERKEKLER ( B2 )</v>
      </c>
      <c r="K169" s="170" t="str">
        <f t="shared" si="5"/>
        <v>BURSA- GÖRME ENGELLİLER TÜRKİYE ŞAMPİYONASI</v>
      </c>
      <c r="L169" s="248">
        <f>Gülle!N$4</f>
        <v>0</v>
      </c>
      <c r="M169" s="171" t="s">
        <v>428</v>
      </c>
    </row>
    <row r="170" spans="1:13" s="163" customFormat="1" ht="26.25" customHeight="1" x14ac:dyDescent="0.2">
      <c r="A170" s="165">
        <v>168</v>
      </c>
      <c r="B170" s="176" t="s">
        <v>441</v>
      </c>
      <c r="C170" s="166">
        <f>Gülle!D22</f>
        <v>0</v>
      </c>
      <c r="D170" s="170">
        <f>Gülle!E22</f>
        <v>0</v>
      </c>
      <c r="E170" s="170">
        <f>Gülle!F22</f>
        <v>0</v>
      </c>
      <c r="F170" s="172">
        <f>Gülle!N22</f>
        <v>0</v>
      </c>
      <c r="G170" s="173">
        <f>Gülle!A22</f>
        <v>21</v>
      </c>
      <c r="H170" s="173" t="s">
        <v>157</v>
      </c>
      <c r="I170" s="173" t="str">
        <f>Gülle!G$4</f>
        <v>7.260 Kg</v>
      </c>
      <c r="J170" s="167" t="str">
        <f>'YARIŞMA BİLGİLERİ'!$F$21</f>
        <v>ERKEKLER ( B2 )</v>
      </c>
      <c r="K170" s="170" t="str">
        <f t="shared" si="5"/>
        <v>BURSA- GÖRME ENGELLİLER TÜRKİYE ŞAMPİYONASI</v>
      </c>
      <c r="L170" s="248">
        <f>Gülle!N$4</f>
        <v>0</v>
      </c>
      <c r="M170" s="171" t="s">
        <v>428</v>
      </c>
    </row>
    <row r="171" spans="1:13" s="163" customFormat="1" ht="26.25" customHeight="1" x14ac:dyDescent="0.2">
      <c r="A171" s="165">
        <v>169</v>
      </c>
      <c r="B171" s="176" t="s">
        <v>441</v>
      </c>
      <c r="C171" s="166">
        <f>Gülle!D23</f>
        <v>0</v>
      </c>
      <c r="D171" s="170">
        <f>Gülle!E23</f>
        <v>0</v>
      </c>
      <c r="E171" s="170">
        <f>Gülle!F23</f>
        <v>0</v>
      </c>
      <c r="F171" s="172">
        <f>Gülle!N23</f>
        <v>0</v>
      </c>
      <c r="G171" s="173">
        <f>Gülle!A23</f>
        <v>22</v>
      </c>
      <c r="H171" s="173" t="s">
        <v>157</v>
      </c>
      <c r="I171" s="173" t="str">
        <f>Gülle!G$4</f>
        <v>7.260 Kg</v>
      </c>
      <c r="J171" s="167" t="str">
        <f>'YARIŞMA BİLGİLERİ'!$F$21</f>
        <v>ERKEKLER ( B2 )</v>
      </c>
      <c r="K171" s="170" t="str">
        <f t="shared" si="5"/>
        <v>BURSA- GÖRME ENGELLİLER TÜRKİYE ŞAMPİYONASI</v>
      </c>
      <c r="L171" s="248">
        <f>Gülle!N$4</f>
        <v>0</v>
      </c>
      <c r="M171" s="171" t="s">
        <v>428</v>
      </c>
    </row>
    <row r="172" spans="1:13" s="163" customFormat="1" ht="26.25" customHeight="1" x14ac:dyDescent="0.2">
      <c r="A172" s="165">
        <v>170</v>
      </c>
      <c r="B172" s="176" t="s">
        <v>441</v>
      </c>
      <c r="C172" s="166">
        <f>Gülle!D24</f>
        <v>0</v>
      </c>
      <c r="D172" s="170">
        <f>Gülle!E24</f>
        <v>0</v>
      </c>
      <c r="E172" s="170">
        <f>Gülle!F24</f>
        <v>0</v>
      </c>
      <c r="F172" s="172">
        <f>Gülle!N24</f>
        <v>0</v>
      </c>
      <c r="G172" s="173">
        <f>Gülle!A24</f>
        <v>23</v>
      </c>
      <c r="H172" s="173" t="s">
        <v>157</v>
      </c>
      <c r="I172" s="173" t="str">
        <f>Gülle!G$4</f>
        <v>7.260 Kg</v>
      </c>
      <c r="J172" s="167" t="str">
        <f>'YARIŞMA BİLGİLERİ'!$F$21</f>
        <v>ERKEKLER ( B2 )</v>
      </c>
      <c r="K172" s="170" t="str">
        <f t="shared" si="5"/>
        <v>BURSA- GÖRME ENGELLİLER TÜRKİYE ŞAMPİYONASI</v>
      </c>
      <c r="L172" s="248">
        <f>Gülle!N$4</f>
        <v>0</v>
      </c>
      <c r="M172" s="171" t="s">
        <v>428</v>
      </c>
    </row>
    <row r="173" spans="1:13" s="163" customFormat="1" ht="26.25" customHeight="1" x14ac:dyDescent="0.2">
      <c r="A173" s="165">
        <v>171</v>
      </c>
      <c r="B173" s="176" t="s">
        <v>441</v>
      </c>
      <c r="C173" s="166">
        <f>Gülle!D25</f>
        <v>0</v>
      </c>
      <c r="D173" s="170">
        <f>Gülle!E25</f>
        <v>0</v>
      </c>
      <c r="E173" s="170">
        <f>Gülle!F25</f>
        <v>0</v>
      </c>
      <c r="F173" s="172">
        <f>Gülle!N25</f>
        <v>0</v>
      </c>
      <c r="G173" s="173">
        <f>Gülle!A25</f>
        <v>24</v>
      </c>
      <c r="H173" s="173" t="s">
        <v>157</v>
      </c>
      <c r="I173" s="173" t="str">
        <f>Gülle!G$4</f>
        <v>7.260 Kg</v>
      </c>
      <c r="J173" s="167" t="str">
        <f>'YARIŞMA BİLGİLERİ'!$F$21</f>
        <v>ERKEKLER ( B2 )</v>
      </c>
      <c r="K173" s="170" t="str">
        <f t="shared" si="5"/>
        <v>BURSA- GÖRME ENGELLİLER TÜRKİYE ŞAMPİYONASI</v>
      </c>
      <c r="L173" s="248">
        <f>Gülle!N$4</f>
        <v>0</v>
      </c>
      <c r="M173" s="171" t="s">
        <v>428</v>
      </c>
    </row>
    <row r="174" spans="1:13" s="163" customFormat="1" ht="26.25" customHeight="1" x14ac:dyDescent="0.2">
      <c r="A174" s="165">
        <v>172</v>
      </c>
      <c r="B174" s="176" t="s">
        <v>441</v>
      </c>
      <c r="C174" s="166">
        <f>Gülle!D26</f>
        <v>0</v>
      </c>
      <c r="D174" s="170">
        <f>Gülle!E26</f>
        <v>0</v>
      </c>
      <c r="E174" s="170">
        <f>Gülle!F26</f>
        <v>0</v>
      </c>
      <c r="F174" s="172">
        <f>Gülle!N26</f>
        <v>0</v>
      </c>
      <c r="G174" s="173">
        <f>Gülle!A26</f>
        <v>25</v>
      </c>
      <c r="H174" s="173" t="s">
        <v>157</v>
      </c>
      <c r="I174" s="173" t="str">
        <f>Gülle!G$4</f>
        <v>7.260 Kg</v>
      </c>
      <c r="J174" s="167" t="str">
        <f>'YARIŞMA BİLGİLERİ'!$F$21</f>
        <v>ERKEKLER ( B2 )</v>
      </c>
      <c r="K174" s="170" t="str">
        <f t="shared" si="5"/>
        <v>BURSA- GÖRME ENGELLİLER TÜRKİYE ŞAMPİYONASI</v>
      </c>
      <c r="L174" s="248">
        <f>Gülle!N$4</f>
        <v>0</v>
      </c>
      <c r="M174" s="171" t="s">
        <v>428</v>
      </c>
    </row>
    <row r="175" spans="1:13" s="163" customFormat="1" ht="26.25" customHeight="1" x14ac:dyDescent="0.2">
      <c r="A175" s="165">
        <v>173</v>
      </c>
      <c r="B175" s="176" t="s">
        <v>441</v>
      </c>
      <c r="C175" s="166">
        <f>Gülle!D27</f>
        <v>0</v>
      </c>
      <c r="D175" s="170">
        <f>Gülle!E27</f>
        <v>0</v>
      </c>
      <c r="E175" s="170">
        <f>Gülle!F27</f>
        <v>0</v>
      </c>
      <c r="F175" s="172">
        <f>Gülle!N27</f>
        <v>0</v>
      </c>
      <c r="G175" s="173">
        <f>Gülle!A27</f>
        <v>26</v>
      </c>
      <c r="H175" s="173" t="s">
        <v>157</v>
      </c>
      <c r="I175" s="173" t="str">
        <f>Gülle!G$4</f>
        <v>7.260 Kg</v>
      </c>
      <c r="J175" s="167" t="str">
        <f>'YARIŞMA BİLGİLERİ'!$F$21</f>
        <v>ERKEKLER ( B2 )</v>
      </c>
      <c r="K175" s="170" t="str">
        <f t="shared" si="5"/>
        <v>BURSA- GÖRME ENGELLİLER TÜRKİYE ŞAMPİYONASI</v>
      </c>
      <c r="L175" s="248">
        <f>Gülle!N$4</f>
        <v>0</v>
      </c>
      <c r="M175" s="171" t="s">
        <v>428</v>
      </c>
    </row>
    <row r="176" spans="1:13" s="163" customFormat="1" ht="26.25" customHeight="1" x14ac:dyDescent="0.2">
      <c r="A176" s="165">
        <v>174</v>
      </c>
      <c r="B176" s="176" t="s">
        <v>441</v>
      </c>
      <c r="C176" s="166">
        <f>Gülle!D28</f>
        <v>0</v>
      </c>
      <c r="D176" s="170">
        <f>Gülle!E28</f>
        <v>0</v>
      </c>
      <c r="E176" s="170">
        <f>Gülle!F28</f>
        <v>0</v>
      </c>
      <c r="F176" s="172">
        <f>Gülle!N28</f>
        <v>0</v>
      </c>
      <c r="G176" s="173">
        <f>Gülle!A28</f>
        <v>27</v>
      </c>
      <c r="H176" s="173" t="s">
        <v>157</v>
      </c>
      <c r="I176" s="173" t="str">
        <f>Gülle!G$4</f>
        <v>7.260 Kg</v>
      </c>
      <c r="J176" s="167" t="str">
        <f>'YARIŞMA BİLGİLERİ'!$F$21</f>
        <v>ERKEKLER ( B2 )</v>
      </c>
      <c r="K176" s="170" t="str">
        <f t="shared" si="5"/>
        <v>BURSA- GÖRME ENGELLİLER TÜRKİYE ŞAMPİYONASI</v>
      </c>
      <c r="L176" s="248">
        <f>Gülle!N$4</f>
        <v>0</v>
      </c>
      <c r="M176" s="171" t="s">
        <v>428</v>
      </c>
    </row>
    <row r="177" spans="1:13" s="163" customFormat="1" ht="26.25" customHeight="1" x14ac:dyDescent="0.2">
      <c r="A177" s="165">
        <v>175</v>
      </c>
      <c r="B177" s="176" t="s">
        <v>441</v>
      </c>
      <c r="C177" s="166">
        <f>Gülle!D29</f>
        <v>0</v>
      </c>
      <c r="D177" s="170">
        <f>Gülle!E29</f>
        <v>0</v>
      </c>
      <c r="E177" s="170">
        <f>Gülle!F29</f>
        <v>0</v>
      </c>
      <c r="F177" s="172">
        <f>Gülle!N29</f>
        <v>0</v>
      </c>
      <c r="G177" s="173">
        <f>Gülle!A29</f>
        <v>28</v>
      </c>
      <c r="H177" s="173" t="s">
        <v>157</v>
      </c>
      <c r="I177" s="173" t="str">
        <f>Gülle!G$4</f>
        <v>7.260 Kg</v>
      </c>
      <c r="J177" s="167" t="str">
        <f>'YARIŞMA BİLGİLERİ'!$F$21</f>
        <v>ERKEKLER ( B2 )</v>
      </c>
      <c r="K177" s="170" t="str">
        <f t="shared" si="5"/>
        <v>BURSA- GÖRME ENGELLİLER TÜRKİYE ŞAMPİYONASI</v>
      </c>
      <c r="L177" s="248">
        <f>Gülle!N$4</f>
        <v>0</v>
      </c>
      <c r="M177" s="171" t="s">
        <v>428</v>
      </c>
    </row>
    <row r="178" spans="1:13" s="163" customFormat="1" ht="26.25" customHeight="1" x14ac:dyDescent="0.2">
      <c r="A178" s="165">
        <v>176</v>
      </c>
      <c r="B178" s="176" t="s">
        <v>441</v>
      </c>
      <c r="C178" s="166">
        <f>Gülle!D30</f>
        <v>0</v>
      </c>
      <c r="D178" s="170">
        <f>Gülle!E30</f>
        <v>0</v>
      </c>
      <c r="E178" s="170">
        <f>Gülle!F30</f>
        <v>0</v>
      </c>
      <c r="F178" s="172">
        <f>Gülle!N30</f>
        <v>0</v>
      </c>
      <c r="G178" s="173">
        <f>Gülle!A30</f>
        <v>29</v>
      </c>
      <c r="H178" s="173" t="s">
        <v>157</v>
      </c>
      <c r="I178" s="173" t="str">
        <f>Gülle!G$4</f>
        <v>7.260 Kg</v>
      </c>
      <c r="J178" s="167" t="str">
        <f>'YARIŞMA BİLGİLERİ'!$F$21</f>
        <v>ERKEKLER ( B2 )</v>
      </c>
      <c r="K178" s="170" t="str">
        <f t="shared" si="5"/>
        <v>BURSA- GÖRME ENGELLİLER TÜRKİYE ŞAMPİYONASI</v>
      </c>
      <c r="L178" s="248">
        <f>Gülle!N$4</f>
        <v>0</v>
      </c>
      <c r="M178" s="171" t="s">
        <v>428</v>
      </c>
    </row>
    <row r="179" spans="1:13" s="163" customFormat="1" ht="26.25" customHeight="1" x14ac:dyDescent="0.2">
      <c r="A179" s="165">
        <v>177</v>
      </c>
      <c r="B179" s="176" t="s">
        <v>441</v>
      </c>
      <c r="C179" s="166">
        <f>Gülle!D31</f>
        <v>0</v>
      </c>
      <c r="D179" s="170">
        <f>Gülle!E31</f>
        <v>0</v>
      </c>
      <c r="E179" s="170">
        <f>Gülle!F31</f>
        <v>0</v>
      </c>
      <c r="F179" s="172">
        <f>Gülle!N31</f>
        <v>0</v>
      </c>
      <c r="G179" s="173">
        <f>Gülle!A31</f>
        <v>30</v>
      </c>
      <c r="H179" s="173" t="s">
        <v>157</v>
      </c>
      <c r="I179" s="173" t="str">
        <f>Gülle!G$4</f>
        <v>7.260 Kg</v>
      </c>
      <c r="J179" s="167" t="str">
        <f>'YARIŞMA BİLGİLERİ'!$F$21</f>
        <v>ERKEKLER ( B2 )</v>
      </c>
      <c r="K179" s="170" t="str">
        <f t="shared" si="5"/>
        <v>BURSA- GÖRME ENGELLİLER TÜRKİYE ŞAMPİYONASI</v>
      </c>
      <c r="L179" s="248">
        <f>Gülle!N$4</f>
        <v>0</v>
      </c>
      <c r="M179" s="171" t="s">
        <v>428</v>
      </c>
    </row>
    <row r="180" spans="1:13" s="163" customFormat="1" ht="26.25" customHeight="1" x14ac:dyDescent="0.2">
      <c r="A180" s="165">
        <v>178</v>
      </c>
      <c r="B180" s="176" t="s">
        <v>441</v>
      </c>
      <c r="C180" s="166">
        <f>Gülle!D32</f>
        <v>0</v>
      </c>
      <c r="D180" s="170">
        <f>Gülle!E32</f>
        <v>0</v>
      </c>
      <c r="E180" s="170">
        <f>Gülle!F32</f>
        <v>0</v>
      </c>
      <c r="F180" s="172">
        <f>Gülle!N32</f>
        <v>0</v>
      </c>
      <c r="G180" s="173">
        <f>Gülle!A32</f>
        <v>31</v>
      </c>
      <c r="H180" s="173" t="s">
        <v>157</v>
      </c>
      <c r="I180" s="173" t="str">
        <f>Gülle!G$4</f>
        <v>7.260 Kg</v>
      </c>
      <c r="J180" s="167" t="str">
        <f>'YARIŞMA BİLGİLERİ'!$F$21</f>
        <v>ERKEKLER ( B2 )</v>
      </c>
      <c r="K180" s="170" t="str">
        <f t="shared" si="5"/>
        <v>BURSA- GÖRME ENGELLİLER TÜRKİYE ŞAMPİYONASI</v>
      </c>
      <c r="L180" s="248">
        <f>Gülle!N$4</f>
        <v>0</v>
      </c>
      <c r="M180" s="171" t="s">
        <v>428</v>
      </c>
    </row>
    <row r="181" spans="1:13" s="163" customFormat="1" ht="26.25" customHeight="1" x14ac:dyDescent="0.2">
      <c r="A181" s="165">
        <v>179</v>
      </c>
      <c r="B181" s="176" t="s">
        <v>441</v>
      </c>
      <c r="C181" s="166">
        <f>Gülle!D33</f>
        <v>0</v>
      </c>
      <c r="D181" s="170">
        <f>Gülle!E33</f>
        <v>0</v>
      </c>
      <c r="E181" s="170">
        <f>Gülle!F33</f>
        <v>0</v>
      </c>
      <c r="F181" s="172">
        <f>Gülle!N33</f>
        <v>0</v>
      </c>
      <c r="G181" s="173">
        <f>Gülle!A33</f>
        <v>32</v>
      </c>
      <c r="H181" s="173" t="s">
        <v>157</v>
      </c>
      <c r="I181" s="173" t="str">
        <f>Gülle!G$4</f>
        <v>7.260 Kg</v>
      </c>
      <c r="J181" s="167" t="str">
        <f>'YARIŞMA BİLGİLERİ'!$F$21</f>
        <v>ERKEKLER ( B2 )</v>
      </c>
      <c r="K181" s="170" t="str">
        <f t="shared" si="5"/>
        <v>BURSA- GÖRME ENGELLİLER TÜRKİYE ŞAMPİYONASI</v>
      </c>
      <c r="L181" s="248">
        <f>Gülle!N$4</f>
        <v>0</v>
      </c>
      <c r="M181" s="171" t="s">
        <v>428</v>
      </c>
    </row>
    <row r="182" spans="1:13" s="163" customFormat="1" ht="26.25" customHeight="1" x14ac:dyDescent="0.2">
      <c r="A182" s="165">
        <v>180</v>
      </c>
      <c r="B182" s="176" t="s">
        <v>441</v>
      </c>
      <c r="C182" s="166" t="str">
        <f>Gülle!D34</f>
        <v/>
      </c>
      <c r="D182" s="170" t="str">
        <f>Gülle!E34</f>
        <v/>
      </c>
      <c r="E182" s="170" t="str">
        <f>Gülle!F34</f>
        <v/>
      </c>
      <c r="F182" s="172">
        <f>Gülle!N34</f>
        <v>0</v>
      </c>
      <c r="G182" s="173">
        <f>Gülle!A34</f>
        <v>33</v>
      </c>
      <c r="H182" s="173" t="s">
        <v>157</v>
      </c>
      <c r="I182" s="173" t="str">
        <f>Gülle!G$4</f>
        <v>7.260 Kg</v>
      </c>
      <c r="J182" s="167" t="str">
        <f>'YARIŞMA BİLGİLERİ'!$F$21</f>
        <v>ERKEKLER ( B2 )</v>
      </c>
      <c r="K182" s="170" t="str">
        <f t="shared" si="5"/>
        <v>BURSA- GÖRME ENGELLİLER TÜRKİYE ŞAMPİYONASI</v>
      </c>
      <c r="L182" s="248">
        <f>Gülle!N$4</f>
        <v>0</v>
      </c>
      <c r="M182" s="171" t="s">
        <v>428</v>
      </c>
    </row>
    <row r="183" spans="1:13" s="163" customFormat="1" ht="26.25" customHeight="1" x14ac:dyDescent="0.2">
      <c r="A183" s="165">
        <v>181</v>
      </c>
      <c r="B183" s="176" t="s">
        <v>441</v>
      </c>
      <c r="C183" s="166" t="str">
        <f>Gülle!D35</f>
        <v/>
      </c>
      <c r="D183" s="170" t="str">
        <f>Gülle!E35</f>
        <v/>
      </c>
      <c r="E183" s="170" t="str">
        <f>Gülle!F35</f>
        <v/>
      </c>
      <c r="F183" s="172">
        <f>Gülle!N35</f>
        <v>0</v>
      </c>
      <c r="G183" s="173">
        <f>Gülle!A35</f>
        <v>34</v>
      </c>
      <c r="H183" s="173" t="s">
        <v>157</v>
      </c>
      <c r="I183" s="173" t="str">
        <f>Gülle!G$4</f>
        <v>7.260 Kg</v>
      </c>
      <c r="J183" s="167" t="str">
        <f>'YARIŞMA BİLGİLERİ'!$F$21</f>
        <v>ERKEKLER ( B2 )</v>
      </c>
      <c r="K183" s="170" t="str">
        <f t="shared" si="5"/>
        <v>BURSA- GÖRME ENGELLİLER TÜRKİYE ŞAMPİYONASI</v>
      </c>
      <c r="L183" s="248">
        <f>Gülle!N$4</f>
        <v>0</v>
      </c>
      <c r="M183" s="171" t="s">
        <v>428</v>
      </c>
    </row>
    <row r="184" spans="1:13" s="163" customFormat="1" ht="26.25" customHeight="1" x14ac:dyDescent="0.2">
      <c r="A184" s="165">
        <v>182</v>
      </c>
      <c r="B184" s="176" t="s">
        <v>441</v>
      </c>
      <c r="C184" s="166" t="str">
        <f>Gülle!D36</f>
        <v/>
      </c>
      <c r="D184" s="170" t="str">
        <f>Gülle!E36</f>
        <v/>
      </c>
      <c r="E184" s="170" t="str">
        <f>Gülle!F36</f>
        <v/>
      </c>
      <c r="F184" s="172">
        <f>Gülle!N36</f>
        <v>0</v>
      </c>
      <c r="G184" s="173">
        <f>Gülle!A36</f>
        <v>35</v>
      </c>
      <c r="H184" s="173" t="s">
        <v>157</v>
      </c>
      <c r="I184" s="173" t="str">
        <f>Gülle!G$4</f>
        <v>7.260 Kg</v>
      </c>
      <c r="J184" s="167" t="str">
        <f>'YARIŞMA BİLGİLERİ'!$F$21</f>
        <v>ERKEKLER ( B2 )</v>
      </c>
      <c r="K184" s="170" t="str">
        <f t="shared" si="5"/>
        <v>BURSA- GÖRME ENGELLİLER TÜRKİYE ŞAMPİYONASI</v>
      </c>
      <c r="L184" s="248">
        <f>Gülle!N$4</f>
        <v>0</v>
      </c>
      <c r="M184" s="171" t="s">
        <v>428</v>
      </c>
    </row>
    <row r="185" spans="1:13" s="163" customFormat="1" ht="26.25" customHeight="1" x14ac:dyDescent="0.2">
      <c r="A185" s="165">
        <v>183</v>
      </c>
      <c r="B185" s="176" t="s">
        <v>441</v>
      </c>
      <c r="C185" s="166" t="str">
        <f>Gülle!D37</f>
        <v/>
      </c>
      <c r="D185" s="170" t="str">
        <f>Gülle!E37</f>
        <v/>
      </c>
      <c r="E185" s="170" t="str">
        <f>Gülle!F37</f>
        <v/>
      </c>
      <c r="F185" s="172">
        <f>Gülle!N37</f>
        <v>0</v>
      </c>
      <c r="G185" s="173">
        <f>Gülle!A37</f>
        <v>36</v>
      </c>
      <c r="H185" s="173" t="s">
        <v>157</v>
      </c>
      <c r="I185" s="173" t="str">
        <f>Gülle!G$4</f>
        <v>7.260 Kg</v>
      </c>
      <c r="J185" s="167" t="str">
        <f>'YARIŞMA BİLGİLERİ'!$F$21</f>
        <v>ERKEKLER ( B2 )</v>
      </c>
      <c r="K185" s="170" t="str">
        <f t="shared" si="5"/>
        <v>BURSA- GÖRME ENGELLİLER TÜRKİYE ŞAMPİYONASI</v>
      </c>
      <c r="L185" s="248">
        <f>Gülle!N$4</f>
        <v>0</v>
      </c>
      <c r="M185" s="171" t="s">
        <v>428</v>
      </c>
    </row>
    <row r="186" spans="1:13" s="163" customFormat="1" ht="26.25" customHeight="1" x14ac:dyDescent="0.2">
      <c r="A186" s="165">
        <v>184</v>
      </c>
      <c r="B186" s="176" t="s">
        <v>441</v>
      </c>
      <c r="C186" s="166" t="str">
        <f>Gülle!D38</f>
        <v/>
      </c>
      <c r="D186" s="170" t="str">
        <f>Gülle!E38</f>
        <v/>
      </c>
      <c r="E186" s="170" t="str">
        <f>Gülle!F38</f>
        <v/>
      </c>
      <c r="F186" s="172">
        <f>Gülle!N38</f>
        <v>0</v>
      </c>
      <c r="G186" s="173">
        <f>Gülle!A38</f>
        <v>37</v>
      </c>
      <c r="H186" s="173" t="s">
        <v>157</v>
      </c>
      <c r="I186" s="173" t="str">
        <f>Gülle!G$4</f>
        <v>7.260 Kg</v>
      </c>
      <c r="J186" s="167" t="str">
        <f>'YARIŞMA BİLGİLERİ'!$F$21</f>
        <v>ERKEKLER ( B2 )</v>
      </c>
      <c r="K186" s="170" t="str">
        <f t="shared" si="5"/>
        <v>BURSA- GÖRME ENGELLİLER TÜRKİYE ŞAMPİYONASI</v>
      </c>
      <c r="L186" s="248">
        <f>Gülle!N$4</f>
        <v>0</v>
      </c>
      <c r="M186" s="171" t="s">
        <v>428</v>
      </c>
    </row>
    <row r="187" spans="1:13" s="163" customFormat="1" ht="26.25" customHeight="1" x14ac:dyDescent="0.2">
      <c r="A187" s="165">
        <v>185</v>
      </c>
      <c r="B187" s="176" t="s">
        <v>441</v>
      </c>
      <c r="C187" s="166" t="str">
        <f>Gülle!D39</f>
        <v/>
      </c>
      <c r="D187" s="170" t="str">
        <f>Gülle!E39</f>
        <v/>
      </c>
      <c r="E187" s="170" t="str">
        <f>Gülle!F39</f>
        <v/>
      </c>
      <c r="F187" s="172">
        <f>Gülle!N39</f>
        <v>0</v>
      </c>
      <c r="G187" s="173">
        <f>Gülle!A39</f>
        <v>38</v>
      </c>
      <c r="H187" s="173" t="s">
        <v>157</v>
      </c>
      <c r="I187" s="173" t="str">
        <f>Gülle!G$4</f>
        <v>7.260 Kg</v>
      </c>
      <c r="J187" s="167" t="str">
        <f>'YARIŞMA BİLGİLERİ'!$F$21</f>
        <v>ERKEKLER ( B2 )</v>
      </c>
      <c r="K187" s="170" t="str">
        <f t="shared" si="5"/>
        <v>BURSA- GÖRME ENGELLİLER TÜRKİYE ŞAMPİYONASI</v>
      </c>
      <c r="L187" s="248">
        <f>Gülle!N$4</f>
        <v>0</v>
      </c>
      <c r="M187" s="171" t="s">
        <v>428</v>
      </c>
    </row>
    <row r="188" spans="1:13" s="163" customFormat="1" ht="26.25" customHeight="1" x14ac:dyDescent="0.2">
      <c r="A188" s="165">
        <v>186</v>
      </c>
      <c r="B188" s="176" t="s">
        <v>441</v>
      </c>
      <c r="C188" s="166" t="str">
        <f>Gülle!D40</f>
        <v/>
      </c>
      <c r="D188" s="170" t="str">
        <f>Gülle!E40</f>
        <v/>
      </c>
      <c r="E188" s="170" t="str">
        <f>Gülle!F40</f>
        <v/>
      </c>
      <c r="F188" s="172">
        <f>Gülle!N40</f>
        <v>0</v>
      </c>
      <c r="G188" s="173">
        <f>Gülle!A40</f>
        <v>39</v>
      </c>
      <c r="H188" s="173" t="s">
        <v>157</v>
      </c>
      <c r="I188" s="173" t="str">
        <f>Gülle!G$4</f>
        <v>7.260 Kg</v>
      </c>
      <c r="J188" s="167" t="str">
        <f>'YARIŞMA BİLGİLERİ'!$F$21</f>
        <v>ERKEKLER ( B2 )</v>
      </c>
      <c r="K188" s="170" t="str">
        <f t="shared" si="5"/>
        <v>BURSA- GÖRME ENGELLİLER TÜRKİYE ŞAMPİYONASI</v>
      </c>
      <c r="L188" s="248">
        <f>Gülle!N$4</f>
        <v>0</v>
      </c>
      <c r="M188" s="171" t="s">
        <v>428</v>
      </c>
    </row>
    <row r="189" spans="1:13" s="163" customFormat="1" ht="26.25" customHeight="1" x14ac:dyDescent="0.2">
      <c r="A189" s="165">
        <v>187</v>
      </c>
      <c r="B189" s="176" t="s">
        <v>441</v>
      </c>
      <c r="C189" s="166" t="str">
        <f>Gülle!D41</f>
        <v/>
      </c>
      <c r="D189" s="170" t="str">
        <f>Gülle!E41</f>
        <v/>
      </c>
      <c r="E189" s="170" t="str">
        <f>Gülle!F41</f>
        <v/>
      </c>
      <c r="F189" s="172">
        <f>Gülle!N41</f>
        <v>0</v>
      </c>
      <c r="G189" s="173">
        <f>Gülle!A41</f>
        <v>40</v>
      </c>
      <c r="H189" s="173" t="s">
        <v>157</v>
      </c>
      <c r="I189" s="173" t="str">
        <f>Gülle!G$4</f>
        <v>7.260 Kg</v>
      </c>
      <c r="J189" s="167" t="str">
        <f>'YARIŞMA BİLGİLERİ'!$F$21</f>
        <v>ERKEKLER ( B2 )</v>
      </c>
      <c r="K189" s="170" t="str">
        <f t="shared" si="5"/>
        <v>BURSA- GÖRME ENGELLİLER TÜRKİYE ŞAMPİYONASI</v>
      </c>
      <c r="L189" s="248">
        <f>Gülle!N$4</f>
        <v>0</v>
      </c>
      <c r="M189" s="171" t="s">
        <v>428</v>
      </c>
    </row>
    <row r="190" spans="1:13" s="163" customFormat="1" ht="26.25" customHeight="1" x14ac:dyDescent="0.2">
      <c r="A190" s="165">
        <v>188</v>
      </c>
      <c r="B190" s="176" t="s">
        <v>433</v>
      </c>
      <c r="C190" s="166">
        <f>'400m'!C8</f>
        <v>33730</v>
      </c>
      <c r="D190" s="170" t="str">
        <f>'400m'!D8</f>
        <v>OĞUZ AKBULUT</v>
      </c>
      <c r="E190" s="170" t="str">
        <f>'400m'!E8</f>
        <v>SİVAS FERDİ</v>
      </c>
      <c r="F190" s="172">
        <f>'400m'!F8</f>
        <v>4994</v>
      </c>
      <c r="G190" s="173">
        <f>'400m'!A8</f>
        <v>1</v>
      </c>
      <c r="H190" s="173" t="s">
        <v>433</v>
      </c>
      <c r="I190" s="173"/>
      <c r="J190" s="167" t="str">
        <f>'YARIŞMA BİLGİLERİ'!$F$21</f>
        <v>ERKEKLER ( B2 )</v>
      </c>
      <c r="K190" s="170" t="str">
        <f t="shared" ref="K190:K253" si="6">CONCATENATE(K$1,"-",A$1)</f>
        <v>BURSA- GÖRME ENGELLİLER TÜRKİYE ŞAMPİYONASI</v>
      </c>
      <c r="L190" s="248" t="str">
        <f>'400m'!N$4</f>
        <v>18.04.2018-15:50</v>
      </c>
      <c r="M190" s="171" t="s">
        <v>428</v>
      </c>
    </row>
    <row r="191" spans="1:13" s="163" customFormat="1" ht="26.25" customHeight="1" x14ac:dyDescent="0.2">
      <c r="A191" s="165">
        <v>189</v>
      </c>
      <c r="B191" s="176" t="s">
        <v>433</v>
      </c>
      <c r="C191" s="166">
        <f>'400m'!C9</f>
        <v>33239</v>
      </c>
      <c r="D191" s="170" t="str">
        <f>'400m'!D9</f>
        <v>HAKAN CİRA</v>
      </c>
      <c r="E191" s="170" t="str">
        <f>'400m'!E9</f>
        <v>NİLÜFER BLD.GÖRME ENG.SK</v>
      </c>
      <c r="F191" s="172">
        <f>'400m'!F9</f>
        <v>5230</v>
      </c>
      <c r="G191" s="173">
        <f>'400m'!A9</f>
        <v>2</v>
      </c>
      <c r="H191" s="173" t="s">
        <v>433</v>
      </c>
      <c r="I191" s="173"/>
      <c r="J191" s="167" t="str">
        <f>'YARIŞMA BİLGİLERİ'!$F$21</f>
        <v>ERKEKLER ( B2 )</v>
      </c>
      <c r="K191" s="170" t="str">
        <f t="shared" si="6"/>
        <v>BURSA- GÖRME ENGELLİLER TÜRKİYE ŞAMPİYONASI</v>
      </c>
      <c r="L191" s="248" t="str">
        <f>'400m'!N$4</f>
        <v>18.04.2018-15:50</v>
      </c>
      <c r="M191" s="171" t="s">
        <v>428</v>
      </c>
    </row>
    <row r="192" spans="1:13" s="163" customFormat="1" ht="26.25" customHeight="1" x14ac:dyDescent="0.2">
      <c r="A192" s="165">
        <v>190</v>
      </c>
      <c r="B192" s="176" t="s">
        <v>433</v>
      </c>
      <c r="C192" s="166">
        <f>'400m'!C10</f>
        <v>36179</v>
      </c>
      <c r="D192" s="170" t="str">
        <f>'400m'!D10</f>
        <v>NURETTİN AYDIN</v>
      </c>
      <c r="E192" s="170" t="str">
        <f>'400m'!E10</f>
        <v>SEYHAN BLD.SK DERNEĞİ</v>
      </c>
      <c r="F192" s="172">
        <f>'400m'!F10</f>
        <v>5665</v>
      </c>
      <c r="G192" s="173">
        <f>'400m'!A10</f>
        <v>3</v>
      </c>
      <c r="H192" s="173" t="s">
        <v>433</v>
      </c>
      <c r="I192" s="173"/>
      <c r="J192" s="167" t="str">
        <f>'YARIŞMA BİLGİLERİ'!$F$21</f>
        <v>ERKEKLER ( B2 )</v>
      </c>
      <c r="K192" s="170" t="str">
        <f t="shared" si="6"/>
        <v>BURSA- GÖRME ENGELLİLER TÜRKİYE ŞAMPİYONASI</v>
      </c>
      <c r="L192" s="248" t="str">
        <f>'400m'!N$4</f>
        <v>18.04.2018-15:50</v>
      </c>
      <c r="M192" s="171" t="s">
        <v>428</v>
      </c>
    </row>
    <row r="193" spans="1:13" s="163" customFormat="1" ht="26.25" customHeight="1" x14ac:dyDescent="0.2">
      <c r="A193" s="165">
        <v>191</v>
      </c>
      <c r="B193" s="176" t="s">
        <v>433</v>
      </c>
      <c r="C193" s="166">
        <f>'400m'!C11</f>
        <v>32325</v>
      </c>
      <c r="D193" s="170" t="str">
        <f>'400m'!D11</f>
        <v>SABRİ YILMAZ</v>
      </c>
      <c r="E193" s="170" t="str">
        <f>'400m'!E11</f>
        <v>ÇANKAYA BLD GÖRME ENG.SK.</v>
      </c>
      <c r="F193" s="172">
        <f>'400m'!F11</f>
        <v>5767</v>
      </c>
      <c r="G193" s="173">
        <f>'400m'!A11</f>
        <v>4</v>
      </c>
      <c r="H193" s="173" t="s">
        <v>433</v>
      </c>
      <c r="I193" s="173"/>
      <c r="J193" s="167" t="str">
        <f>'YARIŞMA BİLGİLERİ'!$F$21</f>
        <v>ERKEKLER ( B2 )</v>
      </c>
      <c r="K193" s="170" t="str">
        <f t="shared" si="6"/>
        <v>BURSA- GÖRME ENGELLİLER TÜRKİYE ŞAMPİYONASI</v>
      </c>
      <c r="L193" s="248" t="str">
        <f>'400m'!N$4</f>
        <v>18.04.2018-15:50</v>
      </c>
      <c r="M193" s="171" t="s">
        <v>428</v>
      </c>
    </row>
    <row r="194" spans="1:13" s="163" customFormat="1" ht="26.25" customHeight="1" x14ac:dyDescent="0.2">
      <c r="A194" s="165">
        <v>192</v>
      </c>
      <c r="B194" s="176" t="s">
        <v>433</v>
      </c>
      <c r="C194" s="166">
        <f>'400m'!C12</f>
        <v>32676</v>
      </c>
      <c r="D194" s="170" t="str">
        <f>'400m'!D12</f>
        <v>HÜSEYİN KORKMAZ</v>
      </c>
      <c r="E194" s="170" t="str">
        <f>'400m'!E12</f>
        <v>AY YILDIZ GÖRME ENG.SK.</v>
      </c>
      <c r="F194" s="172">
        <f>'400m'!F12</f>
        <v>10297</v>
      </c>
      <c r="G194" s="173">
        <f>'400m'!A12</f>
        <v>5</v>
      </c>
      <c r="H194" s="173" t="s">
        <v>433</v>
      </c>
      <c r="I194" s="173"/>
      <c r="J194" s="167" t="str">
        <f>'YARIŞMA BİLGİLERİ'!$F$21</f>
        <v>ERKEKLER ( B2 )</v>
      </c>
      <c r="K194" s="170" t="str">
        <f t="shared" si="6"/>
        <v>BURSA- GÖRME ENGELLİLER TÜRKİYE ŞAMPİYONASI</v>
      </c>
      <c r="L194" s="248" t="str">
        <f>'400m'!N$4</f>
        <v>18.04.2018-15:50</v>
      </c>
      <c r="M194" s="171" t="s">
        <v>428</v>
      </c>
    </row>
    <row r="195" spans="1:13" s="163" customFormat="1" ht="26.25" customHeight="1" x14ac:dyDescent="0.2">
      <c r="A195" s="165">
        <v>193</v>
      </c>
      <c r="B195" s="176" t="s">
        <v>433</v>
      </c>
      <c r="C195" s="166">
        <f>'400m'!C15</f>
        <v>34824</v>
      </c>
      <c r="D195" s="170" t="str">
        <f>'400m'!D15</f>
        <v>ABDULMENAV ERTUHĞA</v>
      </c>
      <c r="E195" s="170" t="str">
        <f>'400m'!E15</f>
        <v>TİMSAHLAR GÖRME ENG.SK DERNEĞİ</v>
      </c>
      <c r="F195" s="172">
        <f>'400m'!F15</f>
        <v>11246</v>
      </c>
      <c r="G195" s="173">
        <f>'400m'!A15</f>
        <v>6</v>
      </c>
      <c r="H195" s="173" t="s">
        <v>433</v>
      </c>
      <c r="I195" s="173"/>
      <c r="J195" s="167" t="str">
        <f>'YARIŞMA BİLGİLERİ'!$F$21</f>
        <v>ERKEKLER ( B2 )</v>
      </c>
      <c r="K195" s="170" t="str">
        <f t="shared" si="6"/>
        <v>BURSA- GÖRME ENGELLİLER TÜRKİYE ŞAMPİYONASI</v>
      </c>
      <c r="L195" s="248" t="str">
        <f>'400m'!N$4</f>
        <v>18.04.2018-15:50</v>
      </c>
      <c r="M195" s="171" t="s">
        <v>428</v>
      </c>
    </row>
    <row r="196" spans="1:13" s="163" customFormat="1" ht="26.25" customHeight="1" x14ac:dyDescent="0.2">
      <c r="A196" s="165">
        <v>194</v>
      </c>
      <c r="B196" s="176" t="s">
        <v>433</v>
      </c>
      <c r="C196" s="166">
        <f>'400m'!C16</f>
        <v>36872</v>
      </c>
      <c r="D196" s="170" t="str">
        <f>'400m'!D16</f>
        <v>MUHAMMED MUSTAFA GELİN</v>
      </c>
      <c r="E196" s="170" t="str">
        <f>'400m'!E16</f>
        <v>KAYSERİ ERCİYES GÖRME ENG.SK.</v>
      </c>
      <c r="F196" s="172">
        <f>'400m'!F16</f>
        <v>11904</v>
      </c>
      <c r="G196" s="173">
        <f>'400m'!A16</f>
        <v>7</v>
      </c>
      <c r="H196" s="173" t="s">
        <v>433</v>
      </c>
      <c r="I196" s="173"/>
      <c r="J196" s="167" t="str">
        <f>'YARIŞMA BİLGİLERİ'!$F$21</f>
        <v>ERKEKLER ( B2 )</v>
      </c>
      <c r="K196" s="170" t="str">
        <f t="shared" si="6"/>
        <v>BURSA- GÖRME ENGELLİLER TÜRKİYE ŞAMPİYONASI</v>
      </c>
      <c r="L196" s="248" t="str">
        <f>'400m'!N$4</f>
        <v>18.04.2018-15:50</v>
      </c>
      <c r="M196" s="171" t="s">
        <v>428</v>
      </c>
    </row>
    <row r="197" spans="1:13" s="163" customFormat="1" ht="26.25" customHeight="1" x14ac:dyDescent="0.2">
      <c r="A197" s="165">
        <v>195</v>
      </c>
      <c r="B197" s="176" t="s">
        <v>433</v>
      </c>
      <c r="C197" s="166">
        <f>'400m'!C17</f>
        <v>36240</v>
      </c>
      <c r="D197" s="170" t="str">
        <f>'400m'!D17</f>
        <v>BİLAL ÖZKAYA</v>
      </c>
      <c r="E197" s="170" t="str">
        <f>'400m'!E17</f>
        <v>DENİZLİ GÖRME ENGELLİLER SPOR KULÜBÜ</v>
      </c>
      <c r="F197" s="172">
        <f>'400m'!F17</f>
        <v>12097</v>
      </c>
      <c r="G197" s="173">
        <f>'400m'!A17</f>
        <v>8</v>
      </c>
      <c r="H197" s="173" t="s">
        <v>433</v>
      </c>
      <c r="I197" s="173"/>
      <c r="J197" s="167" t="str">
        <f>'YARIŞMA BİLGİLERİ'!$F$21</f>
        <v>ERKEKLER ( B2 )</v>
      </c>
      <c r="K197" s="170" t="str">
        <f t="shared" si="6"/>
        <v>BURSA- GÖRME ENGELLİLER TÜRKİYE ŞAMPİYONASI</v>
      </c>
      <c r="L197" s="248" t="str">
        <f>'400m'!N$4</f>
        <v>18.04.2018-15:50</v>
      </c>
      <c r="M197" s="171" t="s">
        <v>428</v>
      </c>
    </row>
    <row r="198" spans="1:13" s="163" customFormat="1" ht="26.25" customHeight="1" x14ac:dyDescent="0.2">
      <c r="A198" s="165">
        <v>196</v>
      </c>
      <c r="B198" s="176" t="s">
        <v>433</v>
      </c>
      <c r="C198" s="166">
        <f>'400m'!C18</f>
        <v>36033</v>
      </c>
      <c r="D198" s="170" t="str">
        <f>'400m'!D18</f>
        <v>İSMAİL DEMİR</v>
      </c>
      <c r="E198" s="170" t="str">
        <f>'400m'!E18</f>
        <v>VATAN ENGELLİLER SK. DERNEĞİ</v>
      </c>
      <c r="F198" s="172">
        <f>'400m'!F18</f>
        <v>12140</v>
      </c>
      <c r="G198" s="173">
        <f>'400m'!A18</f>
        <v>9</v>
      </c>
      <c r="H198" s="173" t="s">
        <v>433</v>
      </c>
      <c r="I198" s="173"/>
      <c r="J198" s="167" t="str">
        <f>'YARIŞMA BİLGİLERİ'!$F$21</f>
        <v>ERKEKLER ( B2 )</v>
      </c>
      <c r="K198" s="170" t="str">
        <f t="shared" si="6"/>
        <v>BURSA- GÖRME ENGELLİLER TÜRKİYE ŞAMPİYONASI</v>
      </c>
      <c r="L198" s="248" t="str">
        <f>'400m'!N$4</f>
        <v>18.04.2018-15:50</v>
      </c>
      <c r="M198" s="171" t="s">
        <v>428</v>
      </c>
    </row>
    <row r="199" spans="1:13" s="163" customFormat="1" ht="26.25" customHeight="1" x14ac:dyDescent="0.2">
      <c r="A199" s="165">
        <v>197</v>
      </c>
      <c r="B199" s="176" t="s">
        <v>433</v>
      </c>
      <c r="C199" s="166">
        <f>'400m'!C19</f>
        <v>0</v>
      </c>
      <c r="D199" s="170">
        <f>'400m'!D19</f>
        <v>0</v>
      </c>
      <c r="E199" s="170">
        <f>'400m'!E19</f>
        <v>0</v>
      </c>
      <c r="F199" s="172">
        <f>'400m'!F19</f>
        <v>0</v>
      </c>
      <c r="G199" s="173">
        <f>'400m'!A19</f>
        <v>10</v>
      </c>
      <c r="H199" s="173" t="s">
        <v>433</v>
      </c>
      <c r="I199" s="173"/>
      <c r="J199" s="167" t="str">
        <f>'YARIŞMA BİLGİLERİ'!$F$21</f>
        <v>ERKEKLER ( B2 )</v>
      </c>
      <c r="K199" s="170" t="str">
        <f t="shared" si="6"/>
        <v>BURSA- GÖRME ENGELLİLER TÜRKİYE ŞAMPİYONASI</v>
      </c>
      <c r="L199" s="248" t="str">
        <f>'400m'!N$4</f>
        <v>18.04.2018-15:50</v>
      </c>
      <c r="M199" s="171" t="s">
        <v>428</v>
      </c>
    </row>
    <row r="200" spans="1:13" s="163" customFormat="1" ht="26.25" customHeight="1" x14ac:dyDescent="0.2">
      <c r="A200" s="165">
        <v>198</v>
      </c>
      <c r="B200" s="176" t="s">
        <v>433</v>
      </c>
      <c r="C200" s="166">
        <f>'400m'!C20</f>
        <v>0</v>
      </c>
      <c r="D200" s="170">
        <f>'400m'!D20</f>
        <v>0</v>
      </c>
      <c r="E200" s="170">
        <f>'400m'!E20</f>
        <v>0</v>
      </c>
      <c r="F200" s="172">
        <f>'400m'!F20</f>
        <v>0</v>
      </c>
      <c r="G200" s="173">
        <f>'400m'!A20</f>
        <v>11</v>
      </c>
      <c r="H200" s="173" t="s">
        <v>433</v>
      </c>
      <c r="I200" s="173"/>
      <c r="J200" s="167" t="str">
        <f>'YARIŞMA BİLGİLERİ'!$F$21</f>
        <v>ERKEKLER ( B2 )</v>
      </c>
      <c r="K200" s="170" t="str">
        <f t="shared" si="6"/>
        <v>BURSA- GÖRME ENGELLİLER TÜRKİYE ŞAMPİYONASI</v>
      </c>
      <c r="L200" s="248" t="str">
        <f>'400m'!N$4</f>
        <v>18.04.2018-15:50</v>
      </c>
      <c r="M200" s="171" t="s">
        <v>428</v>
      </c>
    </row>
    <row r="201" spans="1:13" s="163" customFormat="1" ht="26.25" customHeight="1" x14ac:dyDescent="0.2">
      <c r="A201" s="165">
        <v>199</v>
      </c>
      <c r="B201" s="176" t="s">
        <v>433</v>
      </c>
      <c r="C201" s="166">
        <f>'400m'!C21</f>
        <v>0</v>
      </c>
      <c r="D201" s="170">
        <f>'400m'!D21</f>
        <v>0</v>
      </c>
      <c r="E201" s="170">
        <f>'400m'!E21</f>
        <v>0</v>
      </c>
      <c r="F201" s="172">
        <f>'400m'!F21</f>
        <v>0</v>
      </c>
      <c r="G201" s="173">
        <f>'400m'!A21</f>
        <v>12</v>
      </c>
      <c r="H201" s="173" t="s">
        <v>433</v>
      </c>
      <c r="I201" s="173"/>
      <c r="J201" s="167" t="str">
        <f>'YARIŞMA BİLGİLERİ'!$F$21</f>
        <v>ERKEKLER ( B2 )</v>
      </c>
      <c r="K201" s="170" t="str">
        <f t="shared" si="6"/>
        <v>BURSA- GÖRME ENGELLİLER TÜRKİYE ŞAMPİYONASI</v>
      </c>
      <c r="L201" s="248" t="str">
        <f>'400m'!N$4</f>
        <v>18.04.2018-15:50</v>
      </c>
      <c r="M201" s="171" t="s">
        <v>428</v>
      </c>
    </row>
    <row r="202" spans="1:13" s="163" customFormat="1" ht="26.25" customHeight="1" x14ac:dyDescent="0.2">
      <c r="A202" s="165">
        <v>200</v>
      </c>
      <c r="B202" s="176" t="s">
        <v>433</v>
      </c>
      <c r="C202" s="166">
        <f>'400m'!C22</f>
        <v>0</v>
      </c>
      <c r="D202" s="170">
        <f>'400m'!D22</f>
        <v>0</v>
      </c>
      <c r="E202" s="170">
        <f>'400m'!E22</f>
        <v>0</v>
      </c>
      <c r="F202" s="172">
        <f>'400m'!F22</f>
        <v>0</v>
      </c>
      <c r="G202" s="173">
        <f>'400m'!A22</f>
        <v>13</v>
      </c>
      <c r="H202" s="173" t="s">
        <v>433</v>
      </c>
      <c r="I202" s="173"/>
      <c r="J202" s="167" t="str">
        <f>'YARIŞMA BİLGİLERİ'!$F$21</f>
        <v>ERKEKLER ( B2 )</v>
      </c>
      <c r="K202" s="170" t="str">
        <f t="shared" si="6"/>
        <v>BURSA- GÖRME ENGELLİLER TÜRKİYE ŞAMPİYONASI</v>
      </c>
      <c r="L202" s="248" t="str">
        <f>'400m'!N$4</f>
        <v>18.04.2018-15:50</v>
      </c>
      <c r="M202" s="171" t="s">
        <v>428</v>
      </c>
    </row>
    <row r="203" spans="1:13" s="163" customFormat="1" ht="26.25" customHeight="1" x14ac:dyDescent="0.2">
      <c r="A203" s="165">
        <v>201</v>
      </c>
      <c r="B203" s="176" t="s">
        <v>433</v>
      </c>
      <c r="C203" s="166">
        <f>'400m'!C25</f>
        <v>0</v>
      </c>
      <c r="D203" s="170">
        <f>'400m'!D25</f>
        <v>0</v>
      </c>
      <c r="E203" s="170">
        <f>'400m'!E25</f>
        <v>0</v>
      </c>
      <c r="F203" s="172">
        <f>'400m'!F25</f>
        <v>0</v>
      </c>
      <c r="G203" s="173">
        <f>'400m'!A25</f>
        <v>14</v>
      </c>
      <c r="H203" s="173" t="s">
        <v>433</v>
      </c>
      <c r="I203" s="173"/>
      <c r="J203" s="167" t="str">
        <f>'YARIŞMA BİLGİLERİ'!$F$21</f>
        <v>ERKEKLER ( B2 )</v>
      </c>
      <c r="K203" s="170" t="str">
        <f t="shared" si="6"/>
        <v>BURSA- GÖRME ENGELLİLER TÜRKİYE ŞAMPİYONASI</v>
      </c>
      <c r="L203" s="248" t="str">
        <f>'400m'!N$4</f>
        <v>18.04.2018-15:50</v>
      </c>
      <c r="M203" s="171" t="s">
        <v>428</v>
      </c>
    </row>
    <row r="204" spans="1:13" s="163" customFormat="1" ht="26.25" customHeight="1" x14ac:dyDescent="0.2">
      <c r="A204" s="165">
        <v>202</v>
      </c>
      <c r="B204" s="176" t="s">
        <v>433</v>
      </c>
      <c r="C204" s="166">
        <f>'400m'!C26</f>
        <v>0</v>
      </c>
      <c r="D204" s="170">
        <f>'400m'!D26</f>
        <v>0</v>
      </c>
      <c r="E204" s="170">
        <f>'400m'!E26</f>
        <v>0</v>
      </c>
      <c r="F204" s="172">
        <f>'400m'!F26</f>
        <v>0</v>
      </c>
      <c r="G204" s="173">
        <f>'400m'!A26</f>
        <v>15</v>
      </c>
      <c r="H204" s="173" t="s">
        <v>433</v>
      </c>
      <c r="I204" s="173"/>
      <c r="J204" s="167" t="str">
        <f>'YARIŞMA BİLGİLERİ'!$F$21</f>
        <v>ERKEKLER ( B2 )</v>
      </c>
      <c r="K204" s="170" t="str">
        <f t="shared" si="6"/>
        <v>BURSA- GÖRME ENGELLİLER TÜRKİYE ŞAMPİYONASI</v>
      </c>
      <c r="L204" s="248" t="str">
        <f>'400m'!N$4</f>
        <v>18.04.2018-15:50</v>
      </c>
      <c r="M204" s="171" t="s">
        <v>428</v>
      </c>
    </row>
    <row r="205" spans="1:13" s="163" customFormat="1" ht="26.25" customHeight="1" x14ac:dyDescent="0.2">
      <c r="A205" s="165">
        <v>203</v>
      </c>
      <c r="B205" s="176" t="s">
        <v>433</v>
      </c>
      <c r="C205" s="166">
        <f>'400m'!C27</f>
        <v>0</v>
      </c>
      <c r="D205" s="170">
        <f>'400m'!D27</f>
        <v>0</v>
      </c>
      <c r="E205" s="170">
        <f>'400m'!E27</f>
        <v>0</v>
      </c>
      <c r="F205" s="172">
        <f>'400m'!F27</f>
        <v>0</v>
      </c>
      <c r="G205" s="173">
        <f>'400m'!A27</f>
        <v>16</v>
      </c>
      <c r="H205" s="173" t="s">
        <v>433</v>
      </c>
      <c r="I205" s="173"/>
      <c r="J205" s="167" t="str">
        <f>'YARIŞMA BİLGİLERİ'!$F$21</f>
        <v>ERKEKLER ( B2 )</v>
      </c>
      <c r="K205" s="170" t="str">
        <f t="shared" si="6"/>
        <v>BURSA- GÖRME ENGELLİLER TÜRKİYE ŞAMPİYONASI</v>
      </c>
      <c r="L205" s="248" t="str">
        <f>'400m'!N$4</f>
        <v>18.04.2018-15:50</v>
      </c>
      <c r="M205" s="171" t="s">
        <v>428</v>
      </c>
    </row>
    <row r="206" spans="1:13" s="163" customFormat="1" ht="26.25" customHeight="1" x14ac:dyDescent="0.2">
      <c r="A206" s="165">
        <v>204</v>
      </c>
      <c r="B206" s="176" t="s">
        <v>433</v>
      </c>
      <c r="C206" s="166">
        <f>'400m'!C28</f>
        <v>0</v>
      </c>
      <c r="D206" s="170">
        <f>'400m'!D28</f>
        <v>0</v>
      </c>
      <c r="E206" s="170">
        <f>'400m'!E28</f>
        <v>0</v>
      </c>
      <c r="F206" s="172">
        <f>'400m'!F28</f>
        <v>0</v>
      </c>
      <c r="G206" s="173">
        <f>'400m'!A28</f>
        <v>17</v>
      </c>
      <c r="H206" s="173" t="s">
        <v>433</v>
      </c>
      <c r="I206" s="173"/>
      <c r="J206" s="167" t="str">
        <f>'YARIŞMA BİLGİLERİ'!$F$21</f>
        <v>ERKEKLER ( B2 )</v>
      </c>
      <c r="K206" s="170" t="str">
        <f t="shared" si="6"/>
        <v>BURSA- GÖRME ENGELLİLER TÜRKİYE ŞAMPİYONASI</v>
      </c>
      <c r="L206" s="248" t="str">
        <f>'400m'!N$4</f>
        <v>18.04.2018-15:50</v>
      </c>
      <c r="M206" s="171" t="s">
        <v>428</v>
      </c>
    </row>
    <row r="207" spans="1:13" s="163" customFormat="1" ht="26.25" customHeight="1" x14ac:dyDescent="0.2">
      <c r="A207" s="165">
        <v>205</v>
      </c>
      <c r="B207" s="176" t="s">
        <v>433</v>
      </c>
      <c r="C207" s="166">
        <f>'400m'!C29</f>
        <v>0</v>
      </c>
      <c r="D207" s="170">
        <f>'400m'!D29</f>
        <v>0</v>
      </c>
      <c r="E207" s="170">
        <f>'400m'!E29</f>
        <v>0</v>
      </c>
      <c r="F207" s="172">
        <f>'400m'!F29</f>
        <v>0</v>
      </c>
      <c r="G207" s="173">
        <f>'400m'!A29</f>
        <v>18</v>
      </c>
      <c r="H207" s="173" t="s">
        <v>433</v>
      </c>
      <c r="I207" s="173"/>
      <c r="J207" s="167" t="str">
        <f>'YARIŞMA BİLGİLERİ'!$F$21</f>
        <v>ERKEKLER ( B2 )</v>
      </c>
      <c r="K207" s="170" t="str">
        <f t="shared" si="6"/>
        <v>BURSA- GÖRME ENGELLİLER TÜRKİYE ŞAMPİYONASI</v>
      </c>
      <c r="L207" s="248" t="str">
        <f>'400m'!N$4</f>
        <v>18.04.2018-15:50</v>
      </c>
      <c r="M207" s="171" t="s">
        <v>428</v>
      </c>
    </row>
    <row r="208" spans="1:13" s="163" customFormat="1" ht="26.25" customHeight="1" x14ac:dyDescent="0.2">
      <c r="A208" s="165">
        <v>206</v>
      </c>
      <c r="B208" s="176" t="s">
        <v>433</v>
      </c>
      <c r="C208" s="166">
        <f>'400m'!C30</f>
        <v>0</v>
      </c>
      <c r="D208" s="170">
        <f>'400m'!D30</f>
        <v>0</v>
      </c>
      <c r="E208" s="170">
        <f>'400m'!E30</f>
        <v>0</v>
      </c>
      <c r="F208" s="172">
        <f>'400m'!F30</f>
        <v>0</v>
      </c>
      <c r="G208" s="173">
        <f>'400m'!A30</f>
        <v>19</v>
      </c>
      <c r="H208" s="173" t="s">
        <v>433</v>
      </c>
      <c r="I208" s="173"/>
      <c r="J208" s="167" t="str">
        <f>'YARIŞMA BİLGİLERİ'!$F$21</f>
        <v>ERKEKLER ( B2 )</v>
      </c>
      <c r="K208" s="170" t="str">
        <f t="shared" si="6"/>
        <v>BURSA- GÖRME ENGELLİLER TÜRKİYE ŞAMPİYONASI</v>
      </c>
      <c r="L208" s="248" t="str">
        <f>'400m'!N$4</f>
        <v>18.04.2018-15:50</v>
      </c>
      <c r="M208" s="171" t="s">
        <v>428</v>
      </c>
    </row>
    <row r="209" spans="1:13" s="163" customFormat="1" ht="26.25" customHeight="1" x14ac:dyDescent="0.2">
      <c r="A209" s="165">
        <v>207</v>
      </c>
      <c r="B209" s="176" t="s">
        <v>433</v>
      </c>
      <c r="C209" s="166">
        <f>'400m'!C31</f>
        <v>0</v>
      </c>
      <c r="D209" s="170">
        <f>'400m'!D31</f>
        <v>0</v>
      </c>
      <c r="E209" s="170">
        <f>'400m'!E31</f>
        <v>0</v>
      </c>
      <c r="F209" s="172">
        <f>'400m'!F31</f>
        <v>0</v>
      </c>
      <c r="G209" s="173">
        <f>'400m'!A31</f>
        <v>20</v>
      </c>
      <c r="H209" s="173" t="s">
        <v>433</v>
      </c>
      <c r="I209" s="173"/>
      <c r="J209" s="167" t="str">
        <f>'YARIŞMA BİLGİLERİ'!$F$21</f>
        <v>ERKEKLER ( B2 )</v>
      </c>
      <c r="K209" s="170" t="str">
        <f t="shared" si="6"/>
        <v>BURSA- GÖRME ENGELLİLER TÜRKİYE ŞAMPİYONASI</v>
      </c>
      <c r="L209" s="248" t="str">
        <f>'400m'!N$4</f>
        <v>18.04.2018-15:50</v>
      </c>
      <c r="M209" s="171" t="s">
        <v>428</v>
      </c>
    </row>
    <row r="210" spans="1:13" s="163" customFormat="1" ht="26.25" customHeight="1" x14ac:dyDescent="0.2">
      <c r="A210" s="165">
        <v>208</v>
      </c>
      <c r="B210" s="176" t="s">
        <v>433</v>
      </c>
      <c r="C210" s="166">
        <f>'400m'!C32</f>
        <v>0</v>
      </c>
      <c r="D210" s="170">
        <f>'400m'!D32</f>
        <v>0</v>
      </c>
      <c r="E210" s="170">
        <f>'400m'!E32</f>
        <v>0</v>
      </c>
      <c r="F210" s="172">
        <f>'400m'!F32</f>
        <v>0</v>
      </c>
      <c r="G210" s="173">
        <f>'400m'!A32</f>
        <v>21</v>
      </c>
      <c r="H210" s="173" t="s">
        <v>433</v>
      </c>
      <c r="I210" s="173"/>
      <c r="J210" s="167" t="str">
        <f>'YARIŞMA BİLGİLERİ'!$F$21</f>
        <v>ERKEKLER ( B2 )</v>
      </c>
      <c r="K210" s="170" t="str">
        <f t="shared" si="6"/>
        <v>BURSA- GÖRME ENGELLİLER TÜRKİYE ŞAMPİYONASI</v>
      </c>
      <c r="L210" s="248" t="str">
        <f>'400m'!N$4</f>
        <v>18.04.2018-15:50</v>
      </c>
      <c r="M210" s="171" t="s">
        <v>428</v>
      </c>
    </row>
    <row r="211" spans="1:13" s="163" customFormat="1" ht="26.25" customHeight="1" x14ac:dyDescent="0.2">
      <c r="A211" s="165">
        <v>209</v>
      </c>
      <c r="B211" s="176" t="s">
        <v>433</v>
      </c>
      <c r="C211" s="166">
        <f>'400m'!C35</f>
        <v>0</v>
      </c>
      <c r="D211" s="170">
        <f>'400m'!D35</f>
        <v>0</v>
      </c>
      <c r="E211" s="170">
        <f>'400m'!E35</f>
        <v>0</v>
      </c>
      <c r="F211" s="172">
        <f>'400m'!F35</f>
        <v>0</v>
      </c>
      <c r="G211" s="173">
        <f>'400m'!A35</f>
        <v>22</v>
      </c>
      <c r="H211" s="173" t="s">
        <v>433</v>
      </c>
      <c r="I211" s="173"/>
      <c r="J211" s="167" t="str">
        <f>'YARIŞMA BİLGİLERİ'!$F$21</f>
        <v>ERKEKLER ( B2 )</v>
      </c>
      <c r="K211" s="170" t="str">
        <f t="shared" si="6"/>
        <v>BURSA- GÖRME ENGELLİLER TÜRKİYE ŞAMPİYONASI</v>
      </c>
      <c r="L211" s="248" t="str">
        <f>'400m'!N$4</f>
        <v>18.04.2018-15:50</v>
      </c>
      <c r="M211" s="171" t="s">
        <v>428</v>
      </c>
    </row>
    <row r="212" spans="1:13" s="163" customFormat="1" ht="26.25" customHeight="1" x14ac:dyDescent="0.2">
      <c r="A212" s="165">
        <v>210</v>
      </c>
      <c r="B212" s="176" t="s">
        <v>433</v>
      </c>
      <c r="C212" s="166">
        <f>'400m'!C36</f>
        <v>0</v>
      </c>
      <c r="D212" s="170">
        <f>'400m'!D36</f>
        <v>0</v>
      </c>
      <c r="E212" s="170">
        <f>'400m'!E36</f>
        <v>0</v>
      </c>
      <c r="F212" s="172">
        <f>'400m'!F36</f>
        <v>0</v>
      </c>
      <c r="G212" s="173">
        <f>'400m'!A36</f>
        <v>23</v>
      </c>
      <c r="H212" s="173" t="s">
        <v>433</v>
      </c>
      <c r="I212" s="173"/>
      <c r="J212" s="167" t="str">
        <f>'YARIŞMA BİLGİLERİ'!$F$21</f>
        <v>ERKEKLER ( B2 )</v>
      </c>
      <c r="K212" s="170" t="str">
        <f t="shared" si="6"/>
        <v>BURSA- GÖRME ENGELLİLER TÜRKİYE ŞAMPİYONASI</v>
      </c>
      <c r="L212" s="248" t="str">
        <f>'400m'!N$4</f>
        <v>18.04.2018-15:50</v>
      </c>
      <c r="M212" s="171" t="s">
        <v>428</v>
      </c>
    </row>
    <row r="213" spans="1:13" s="163" customFormat="1" ht="26.25" customHeight="1" x14ac:dyDescent="0.2">
      <c r="A213" s="165">
        <v>211</v>
      </c>
      <c r="B213" s="176" t="s">
        <v>433</v>
      </c>
      <c r="C213" s="166">
        <f>'400m'!C37</f>
        <v>0</v>
      </c>
      <c r="D213" s="170">
        <f>'400m'!D37</f>
        <v>0</v>
      </c>
      <c r="E213" s="170">
        <f>'400m'!E37</f>
        <v>0</v>
      </c>
      <c r="F213" s="172">
        <f>'400m'!F37</f>
        <v>0</v>
      </c>
      <c r="G213" s="173">
        <f>'400m'!A37</f>
        <v>24</v>
      </c>
      <c r="H213" s="173" t="s">
        <v>433</v>
      </c>
      <c r="I213" s="173"/>
      <c r="J213" s="167" t="str">
        <f>'YARIŞMA BİLGİLERİ'!$F$21</f>
        <v>ERKEKLER ( B2 )</v>
      </c>
      <c r="K213" s="170" t="str">
        <f t="shared" si="6"/>
        <v>BURSA- GÖRME ENGELLİLER TÜRKİYE ŞAMPİYONASI</v>
      </c>
      <c r="L213" s="248" t="str">
        <f>'400m'!N$4</f>
        <v>18.04.2018-15:50</v>
      </c>
      <c r="M213" s="171" t="s">
        <v>428</v>
      </c>
    </row>
    <row r="214" spans="1:13" s="163" customFormat="1" ht="26.25" customHeight="1" x14ac:dyDescent="0.2">
      <c r="A214" s="165">
        <v>212</v>
      </c>
      <c r="B214" s="176" t="s">
        <v>433</v>
      </c>
      <c r="C214" s="166">
        <f>'400m'!C38</f>
        <v>0</v>
      </c>
      <c r="D214" s="170">
        <f>'400m'!D38</f>
        <v>0</v>
      </c>
      <c r="E214" s="170">
        <f>'400m'!E38</f>
        <v>0</v>
      </c>
      <c r="F214" s="172">
        <f>'400m'!F38</f>
        <v>0</v>
      </c>
      <c r="G214" s="173">
        <f>'400m'!A38</f>
        <v>25</v>
      </c>
      <c r="H214" s="173" t="s">
        <v>433</v>
      </c>
      <c r="I214" s="173"/>
      <c r="J214" s="167" t="str">
        <f>'YARIŞMA BİLGİLERİ'!$F$21</f>
        <v>ERKEKLER ( B2 )</v>
      </c>
      <c r="K214" s="170" t="str">
        <f t="shared" si="6"/>
        <v>BURSA- GÖRME ENGELLİLER TÜRKİYE ŞAMPİYONASI</v>
      </c>
      <c r="L214" s="248" t="str">
        <f>'400m'!N$4</f>
        <v>18.04.2018-15:50</v>
      </c>
      <c r="M214" s="171" t="s">
        <v>428</v>
      </c>
    </row>
    <row r="215" spans="1:13" s="163" customFormat="1" ht="26.25" customHeight="1" x14ac:dyDescent="0.2">
      <c r="A215" s="165">
        <v>213</v>
      </c>
      <c r="B215" s="176" t="s">
        <v>433</v>
      </c>
      <c r="C215" s="166">
        <f>'400m'!C39</f>
        <v>0</v>
      </c>
      <c r="D215" s="170">
        <f>'400m'!D39</f>
        <v>0</v>
      </c>
      <c r="E215" s="170">
        <f>'400m'!E39</f>
        <v>0</v>
      </c>
      <c r="F215" s="172">
        <f>'400m'!F39</f>
        <v>0</v>
      </c>
      <c r="G215" s="173">
        <f>'400m'!A39</f>
        <v>26</v>
      </c>
      <c r="H215" s="173" t="s">
        <v>433</v>
      </c>
      <c r="I215" s="173"/>
      <c r="J215" s="167" t="str">
        <f>'YARIŞMA BİLGİLERİ'!$F$21</f>
        <v>ERKEKLER ( B2 )</v>
      </c>
      <c r="K215" s="170" t="str">
        <f t="shared" si="6"/>
        <v>BURSA- GÖRME ENGELLİLER TÜRKİYE ŞAMPİYONASI</v>
      </c>
      <c r="L215" s="248" t="str">
        <f>'400m'!N$4</f>
        <v>18.04.2018-15:50</v>
      </c>
      <c r="M215" s="171" t="s">
        <v>428</v>
      </c>
    </row>
    <row r="216" spans="1:13" s="163" customFormat="1" ht="26.25" customHeight="1" x14ac:dyDescent="0.2">
      <c r="A216" s="165">
        <v>214</v>
      </c>
      <c r="B216" s="176" t="s">
        <v>433</v>
      </c>
      <c r="C216" s="166">
        <f>'400m'!C40</f>
        <v>0</v>
      </c>
      <c r="D216" s="170">
        <f>'400m'!D40</f>
        <v>0</v>
      </c>
      <c r="E216" s="170">
        <f>'400m'!E40</f>
        <v>0</v>
      </c>
      <c r="F216" s="172">
        <f>'400m'!F40</f>
        <v>0</v>
      </c>
      <c r="G216" s="173">
        <f>'400m'!A40</f>
        <v>27</v>
      </c>
      <c r="H216" s="173" t="s">
        <v>433</v>
      </c>
      <c r="I216" s="173"/>
      <c r="J216" s="167" t="str">
        <f>'YARIŞMA BİLGİLERİ'!$F$21</f>
        <v>ERKEKLER ( B2 )</v>
      </c>
      <c r="K216" s="170" t="str">
        <f t="shared" si="6"/>
        <v>BURSA- GÖRME ENGELLİLER TÜRKİYE ŞAMPİYONASI</v>
      </c>
      <c r="L216" s="248" t="str">
        <f>'400m'!N$4</f>
        <v>18.04.2018-15:50</v>
      </c>
      <c r="M216" s="171" t="s">
        <v>428</v>
      </c>
    </row>
    <row r="217" spans="1:13" s="163" customFormat="1" ht="26.25" customHeight="1" x14ac:dyDescent="0.2">
      <c r="A217" s="165">
        <v>215</v>
      </c>
      <c r="B217" s="176" t="s">
        <v>433</v>
      </c>
      <c r="C217" s="166">
        <f>'400m'!C41</f>
        <v>0</v>
      </c>
      <c r="D217" s="170">
        <f>'400m'!D41</f>
        <v>0</v>
      </c>
      <c r="E217" s="170">
        <f>'400m'!E41</f>
        <v>0</v>
      </c>
      <c r="F217" s="172">
        <f>'400m'!F41</f>
        <v>0</v>
      </c>
      <c r="G217" s="173">
        <f>'400m'!A41</f>
        <v>28</v>
      </c>
      <c r="H217" s="173" t="s">
        <v>433</v>
      </c>
      <c r="I217" s="173"/>
      <c r="J217" s="167" t="str">
        <f>'YARIŞMA BİLGİLERİ'!$F$21</f>
        <v>ERKEKLER ( B2 )</v>
      </c>
      <c r="K217" s="170" t="str">
        <f t="shared" si="6"/>
        <v>BURSA- GÖRME ENGELLİLER TÜRKİYE ŞAMPİYONASI</v>
      </c>
      <c r="L217" s="248" t="str">
        <f>'400m'!N$4</f>
        <v>18.04.2018-15:50</v>
      </c>
      <c r="M217" s="171" t="s">
        <v>428</v>
      </c>
    </row>
    <row r="218" spans="1:13" s="163" customFormat="1" ht="26.25" customHeight="1" x14ac:dyDescent="0.2">
      <c r="A218" s="165">
        <v>216</v>
      </c>
      <c r="B218" s="176" t="s">
        <v>433</v>
      </c>
      <c r="C218" s="166">
        <f>'400m'!C42</f>
        <v>0</v>
      </c>
      <c r="D218" s="170">
        <f>'400m'!D42</f>
        <v>0</v>
      </c>
      <c r="E218" s="170">
        <f>'400m'!E42</f>
        <v>0</v>
      </c>
      <c r="F218" s="172">
        <f>'400m'!F42</f>
        <v>0</v>
      </c>
      <c r="G218" s="173">
        <f>'400m'!A42</f>
        <v>29</v>
      </c>
      <c r="H218" s="173" t="s">
        <v>433</v>
      </c>
      <c r="I218" s="173"/>
      <c r="J218" s="167" t="str">
        <f>'YARIŞMA BİLGİLERİ'!$F$21</f>
        <v>ERKEKLER ( B2 )</v>
      </c>
      <c r="K218" s="170" t="str">
        <f t="shared" si="6"/>
        <v>BURSA- GÖRME ENGELLİLER TÜRKİYE ŞAMPİYONASI</v>
      </c>
      <c r="L218" s="248" t="str">
        <f>'400m'!N$4</f>
        <v>18.04.2018-15:50</v>
      </c>
      <c r="M218" s="171" t="s">
        <v>428</v>
      </c>
    </row>
    <row r="219" spans="1:13" s="163" customFormat="1" ht="26.25" customHeight="1" x14ac:dyDescent="0.2">
      <c r="A219" s="165">
        <v>217</v>
      </c>
      <c r="B219" s="176" t="s">
        <v>433</v>
      </c>
      <c r="C219" s="166">
        <f>'400m'!C43</f>
        <v>0</v>
      </c>
      <c r="D219" s="170">
        <f>'400m'!D43</f>
        <v>0</v>
      </c>
      <c r="E219" s="170">
        <f>'400m'!E43</f>
        <v>0</v>
      </c>
      <c r="F219" s="172">
        <f>'400m'!F43</f>
        <v>0</v>
      </c>
      <c r="G219" s="173">
        <f>'400m'!A43</f>
        <v>30</v>
      </c>
      <c r="H219" s="173" t="s">
        <v>433</v>
      </c>
      <c r="I219" s="173"/>
      <c r="J219" s="167" t="str">
        <f>'YARIŞMA BİLGİLERİ'!$F$21</f>
        <v>ERKEKLER ( B2 )</v>
      </c>
      <c r="K219" s="170" t="str">
        <f t="shared" si="6"/>
        <v>BURSA- GÖRME ENGELLİLER TÜRKİYE ŞAMPİYONASI</v>
      </c>
      <c r="L219" s="248" t="str">
        <f>'400m'!N$4</f>
        <v>18.04.2018-15:50</v>
      </c>
      <c r="M219" s="171" t="s">
        <v>428</v>
      </c>
    </row>
    <row r="220" spans="1:13" s="163" customFormat="1" ht="26.25" customHeight="1" x14ac:dyDescent="0.2">
      <c r="A220" s="165">
        <v>218</v>
      </c>
      <c r="B220" s="176" t="s">
        <v>433</v>
      </c>
      <c r="C220" s="166">
        <f>'400m'!C44</f>
        <v>0</v>
      </c>
      <c r="D220" s="170">
        <f>'400m'!D44</f>
        <v>0</v>
      </c>
      <c r="E220" s="170">
        <f>'400m'!E44</f>
        <v>0</v>
      </c>
      <c r="F220" s="172">
        <f>'400m'!F44</f>
        <v>0</v>
      </c>
      <c r="G220" s="173">
        <f>'400m'!A44</f>
        <v>31</v>
      </c>
      <c r="H220" s="173" t="s">
        <v>433</v>
      </c>
      <c r="I220" s="173"/>
      <c r="J220" s="167" t="str">
        <f>'YARIŞMA BİLGİLERİ'!$F$21</f>
        <v>ERKEKLER ( B2 )</v>
      </c>
      <c r="K220" s="170" t="str">
        <f t="shared" si="6"/>
        <v>BURSA- GÖRME ENGELLİLER TÜRKİYE ŞAMPİYONASI</v>
      </c>
      <c r="L220" s="248" t="str">
        <f>'400m'!N$4</f>
        <v>18.04.2018-15:50</v>
      </c>
      <c r="M220" s="171" t="s">
        <v>428</v>
      </c>
    </row>
    <row r="221" spans="1:13" s="163" customFormat="1" ht="26.25" customHeight="1" x14ac:dyDescent="0.2">
      <c r="A221" s="165">
        <v>219</v>
      </c>
      <c r="B221" s="176" t="s">
        <v>433</v>
      </c>
      <c r="C221" s="166">
        <f>'400m'!C45</f>
        <v>0</v>
      </c>
      <c r="D221" s="170">
        <f>'400m'!D45</f>
        <v>0</v>
      </c>
      <c r="E221" s="170">
        <f>'400m'!E45</f>
        <v>0</v>
      </c>
      <c r="F221" s="172">
        <f>'400m'!F45</f>
        <v>0</v>
      </c>
      <c r="G221" s="173">
        <f>'400m'!A45</f>
        <v>32</v>
      </c>
      <c r="H221" s="173" t="s">
        <v>433</v>
      </c>
      <c r="I221" s="173"/>
      <c r="J221" s="167" t="str">
        <f>'YARIŞMA BİLGİLERİ'!$F$21</f>
        <v>ERKEKLER ( B2 )</v>
      </c>
      <c r="K221" s="170" t="str">
        <f t="shared" si="6"/>
        <v>BURSA- GÖRME ENGELLİLER TÜRKİYE ŞAMPİYONASI</v>
      </c>
      <c r="L221" s="248" t="str">
        <f>'400m'!N$4</f>
        <v>18.04.2018-15:50</v>
      </c>
      <c r="M221" s="171" t="s">
        <v>428</v>
      </c>
    </row>
    <row r="222" spans="1:13" s="163" customFormat="1" ht="26.25" customHeight="1" x14ac:dyDescent="0.2">
      <c r="A222" s="165">
        <v>220</v>
      </c>
      <c r="B222" s="176" t="s">
        <v>433</v>
      </c>
      <c r="C222" s="166">
        <f>'400m'!C46</f>
        <v>0</v>
      </c>
      <c r="D222" s="170">
        <f>'400m'!D46</f>
        <v>0</v>
      </c>
      <c r="E222" s="170">
        <f>'400m'!E46</f>
        <v>0</v>
      </c>
      <c r="F222" s="172">
        <f>'400m'!F46</f>
        <v>0</v>
      </c>
      <c r="G222" s="173">
        <f>'400m'!A46</f>
        <v>33</v>
      </c>
      <c r="H222" s="173" t="s">
        <v>433</v>
      </c>
      <c r="I222" s="173"/>
      <c r="J222" s="167" t="str">
        <f>'YARIŞMA BİLGİLERİ'!$F$21</f>
        <v>ERKEKLER ( B2 )</v>
      </c>
      <c r="K222" s="170" t="str">
        <f t="shared" si="6"/>
        <v>BURSA- GÖRME ENGELLİLER TÜRKİYE ŞAMPİYONASI</v>
      </c>
      <c r="L222" s="248" t="str">
        <f>'400m'!N$4</f>
        <v>18.04.2018-15:50</v>
      </c>
      <c r="M222" s="171" t="s">
        <v>428</v>
      </c>
    </row>
    <row r="223" spans="1:13" s="163" customFormat="1" ht="26.25" customHeight="1" x14ac:dyDescent="0.2">
      <c r="A223" s="165">
        <v>221</v>
      </c>
      <c r="B223" s="176" t="s">
        <v>433</v>
      </c>
      <c r="C223" s="166">
        <f>'400m'!C47</f>
        <v>0</v>
      </c>
      <c r="D223" s="170">
        <f>'400m'!D47</f>
        <v>0</v>
      </c>
      <c r="E223" s="170">
        <f>'400m'!E47</f>
        <v>0</v>
      </c>
      <c r="F223" s="172">
        <f>'400m'!F47</f>
        <v>0</v>
      </c>
      <c r="G223" s="173">
        <f>'400m'!A47</f>
        <v>34</v>
      </c>
      <c r="H223" s="173" t="s">
        <v>433</v>
      </c>
      <c r="I223" s="173"/>
      <c r="J223" s="167" t="str">
        <f>'YARIŞMA BİLGİLERİ'!$F$21</f>
        <v>ERKEKLER ( B2 )</v>
      </c>
      <c r="K223" s="170" t="str">
        <f t="shared" si="6"/>
        <v>BURSA- GÖRME ENGELLİLER TÜRKİYE ŞAMPİYONASI</v>
      </c>
      <c r="L223" s="248" t="str">
        <f>'400m'!N$4</f>
        <v>18.04.2018-15:50</v>
      </c>
      <c r="M223" s="171" t="s">
        <v>428</v>
      </c>
    </row>
    <row r="224" spans="1:13" s="163" customFormat="1" ht="26.25" customHeight="1" x14ac:dyDescent="0.2">
      <c r="A224" s="165">
        <v>222</v>
      </c>
      <c r="B224" s="176" t="s">
        <v>433</v>
      </c>
      <c r="C224" s="166">
        <f>'400m'!C48</f>
        <v>0</v>
      </c>
      <c r="D224" s="170">
        <f>'400m'!D48</f>
        <v>0</v>
      </c>
      <c r="E224" s="170">
        <f>'400m'!E48</f>
        <v>0</v>
      </c>
      <c r="F224" s="172">
        <f>'400m'!F48</f>
        <v>0</v>
      </c>
      <c r="G224" s="173">
        <f>'400m'!A48</f>
        <v>35</v>
      </c>
      <c r="H224" s="173" t="s">
        <v>433</v>
      </c>
      <c r="I224" s="173"/>
      <c r="J224" s="167" t="str">
        <f>'YARIŞMA BİLGİLERİ'!$F$21</f>
        <v>ERKEKLER ( B2 )</v>
      </c>
      <c r="K224" s="170" t="str">
        <f t="shared" si="6"/>
        <v>BURSA- GÖRME ENGELLİLER TÜRKİYE ŞAMPİYONASI</v>
      </c>
      <c r="L224" s="248" t="str">
        <f>'400m'!N$4</f>
        <v>18.04.2018-15:50</v>
      </c>
      <c r="M224" s="171" t="s">
        <v>428</v>
      </c>
    </row>
    <row r="225" spans="1:13" s="163" customFormat="1" ht="26.25" customHeight="1" x14ac:dyDescent="0.2">
      <c r="A225" s="165">
        <v>223</v>
      </c>
      <c r="B225" s="176" t="s">
        <v>433</v>
      </c>
      <c r="C225" s="166">
        <f>'400m'!C49</f>
        <v>0</v>
      </c>
      <c r="D225" s="170">
        <f>'400m'!D49</f>
        <v>0</v>
      </c>
      <c r="E225" s="170">
        <f>'400m'!E49</f>
        <v>0</v>
      </c>
      <c r="F225" s="172">
        <f>'400m'!F49</f>
        <v>0</v>
      </c>
      <c r="G225" s="173">
        <f>'400m'!A49</f>
        <v>36</v>
      </c>
      <c r="H225" s="173" t="s">
        <v>433</v>
      </c>
      <c r="I225" s="173"/>
      <c r="J225" s="167" t="str">
        <f>'YARIŞMA BİLGİLERİ'!$F$21</f>
        <v>ERKEKLER ( B2 )</v>
      </c>
      <c r="K225" s="170" t="str">
        <f t="shared" si="6"/>
        <v>BURSA- GÖRME ENGELLİLER TÜRKİYE ŞAMPİYONASI</v>
      </c>
      <c r="L225" s="248" t="str">
        <f>'400m'!N$4</f>
        <v>18.04.2018-15:50</v>
      </c>
      <c r="M225" s="171" t="s">
        <v>428</v>
      </c>
    </row>
    <row r="226" spans="1:13" s="163" customFormat="1" ht="26.25" customHeight="1" x14ac:dyDescent="0.2">
      <c r="A226" s="165">
        <v>224</v>
      </c>
      <c r="B226" s="176" t="s">
        <v>433</v>
      </c>
      <c r="C226" s="166">
        <f>'400m'!C50</f>
        <v>0</v>
      </c>
      <c r="D226" s="170">
        <f>'400m'!D50</f>
        <v>0</v>
      </c>
      <c r="E226" s="170">
        <f>'400m'!E50</f>
        <v>0</v>
      </c>
      <c r="F226" s="172">
        <f>'400m'!F50</f>
        <v>0</v>
      </c>
      <c r="G226" s="173">
        <f>'400m'!A50</f>
        <v>37</v>
      </c>
      <c r="H226" s="173" t="s">
        <v>433</v>
      </c>
      <c r="I226" s="173"/>
      <c r="J226" s="167" t="str">
        <f>'YARIŞMA BİLGİLERİ'!$F$21</f>
        <v>ERKEKLER ( B2 )</v>
      </c>
      <c r="K226" s="170" t="str">
        <f t="shared" si="6"/>
        <v>BURSA- GÖRME ENGELLİLER TÜRKİYE ŞAMPİYONASI</v>
      </c>
      <c r="L226" s="248" t="str">
        <f>'400m'!N$4</f>
        <v>18.04.2018-15:50</v>
      </c>
      <c r="M226" s="171" t="s">
        <v>428</v>
      </c>
    </row>
    <row r="227" spans="1:13" s="163" customFormat="1" ht="26.25" customHeight="1" x14ac:dyDescent="0.2">
      <c r="A227" s="165">
        <v>225</v>
      </c>
      <c r="B227" s="176" t="s">
        <v>433</v>
      </c>
      <c r="C227" s="166">
        <f>'400m'!C51</f>
        <v>0</v>
      </c>
      <c r="D227" s="170">
        <f>'400m'!D51</f>
        <v>0</v>
      </c>
      <c r="E227" s="170">
        <f>'400m'!E51</f>
        <v>0</v>
      </c>
      <c r="F227" s="172">
        <f>'400m'!F51</f>
        <v>0</v>
      </c>
      <c r="G227" s="173">
        <f>'400m'!A51</f>
        <v>38</v>
      </c>
      <c r="H227" s="173" t="s">
        <v>433</v>
      </c>
      <c r="I227" s="173"/>
      <c r="J227" s="167" t="str">
        <f>'YARIŞMA BİLGİLERİ'!$F$21</f>
        <v>ERKEKLER ( B2 )</v>
      </c>
      <c r="K227" s="170" t="str">
        <f t="shared" si="6"/>
        <v>BURSA- GÖRME ENGELLİLER TÜRKİYE ŞAMPİYONASI</v>
      </c>
      <c r="L227" s="248" t="str">
        <f>'400m'!N$4</f>
        <v>18.04.2018-15:50</v>
      </c>
      <c r="M227" s="171" t="s">
        <v>428</v>
      </c>
    </row>
    <row r="228" spans="1:13" s="163" customFormat="1" ht="26.25" customHeight="1" x14ac:dyDescent="0.2">
      <c r="A228" s="165">
        <v>226</v>
      </c>
      <c r="B228" s="176" t="s">
        <v>433</v>
      </c>
      <c r="C228" s="166">
        <f>'400m'!C52</f>
        <v>0</v>
      </c>
      <c r="D228" s="170">
        <f>'400m'!D52</f>
        <v>0</v>
      </c>
      <c r="E228" s="170">
        <f>'400m'!E52</f>
        <v>0</v>
      </c>
      <c r="F228" s="172">
        <f>'400m'!F52</f>
        <v>0</v>
      </c>
      <c r="G228" s="173">
        <f>'400m'!A52</f>
        <v>39</v>
      </c>
      <c r="H228" s="173" t="s">
        <v>433</v>
      </c>
      <c r="I228" s="173"/>
      <c r="J228" s="167" t="str">
        <f>'YARIŞMA BİLGİLERİ'!$F$21</f>
        <v>ERKEKLER ( B2 )</v>
      </c>
      <c r="K228" s="170" t="str">
        <f t="shared" si="6"/>
        <v>BURSA- GÖRME ENGELLİLER TÜRKİYE ŞAMPİYONASI</v>
      </c>
      <c r="L228" s="248" t="str">
        <f>'400m'!N$4</f>
        <v>18.04.2018-15:50</v>
      </c>
      <c r="M228" s="171" t="s">
        <v>428</v>
      </c>
    </row>
    <row r="229" spans="1:13" s="163" customFormat="1" ht="26.25" customHeight="1" x14ac:dyDescent="0.2">
      <c r="A229" s="165">
        <v>227</v>
      </c>
      <c r="B229" s="176" t="s">
        <v>433</v>
      </c>
      <c r="C229" s="166">
        <f>'400m'!C53</f>
        <v>0</v>
      </c>
      <c r="D229" s="170">
        <f>'400m'!D53</f>
        <v>0</v>
      </c>
      <c r="E229" s="170">
        <f>'400m'!E53</f>
        <v>0</v>
      </c>
      <c r="F229" s="172">
        <f>'400m'!F53</f>
        <v>0</v>
      </c>
      <c r="G229" s="173">
        <f>'400m'!A53</f>
        <v>40</v>
      </c>
      <c r="H229" s="173" t="s">
        <v>433</v>
      </c>
      <c r="I229" s="173"/>
      <c r="J229" s="167" t="str">
        <f>'YARIŞMA BİLGİLERİ'!$F$21</f>
        <v>ERKEKLER ( B2 )</v>
      </c>
      <c r="K229" s="170" t="str">
        <f t="shared" si="6"/>
        <v>BURSA- GÖRME ENGELLİLER TÜRKİYE ŞAMPİYONASI</v>
      </c>
      <c r="L229" s="248" t="str">
        <f>'400m'!N$4</f>
        <v>18.04.2018-15:50</v>
      </c>
      <c r="M229" s="171" t="s">
        <v>428</v>
      </c>
    </row>
    <row r="230" spans="1:13" s="163" customFormat="1" ht="26.25" customHeight="1" x14ac:dyDescent="0.2">
      <c r="A230" s="165">
        <v>228</v>
      </c>
      <c r="B230" s="176" t="s">
        <v>433</v>
      </c>
      <c r="C230" s="166">
        <f>'400m'!C54</f>
        <v>0</v>
      </c>
      <c r="D230" s="170">
        <f>'400m'!D54</f>
        <v>0</v>
      </c>
      <c r="E230" s="170">
        <f>'400m'!E54</f>
        <v>0</v>
      </c>
      <c r="F230" s="172">
        <f>'400m'!F54</f>
        <v>0</v>
      </c>
      <c r="G230" s="173">
        <f>'400m'!A54</f>
        <v>41</v>
      </c>
      <c r="H230" s="173" t="s">
        <v>433</v>
      </c>
      <c r="I230" s="173"/>
      <c r="J230" s="167" t="str">
        <f>'YARIŞMA BİLGİLERİ'!$F$21</f>
        <v>ERKEKLER ( B2 )</v>
      </c>
      <c r="K230" s="170" t="str">
        <f t="shared" si="6"/>
        <v>BURSA- GÖRME ENGELLİLER TÜRKİYE ŞAMPİYONASI</v>
      </c>
      <c r="L230" s="248" t="str">
        <f>'400m'!N$4</f>
        <v>18.04.2018-15:50</v>
      </c>
      <c r="M230" s="171" t="s">
        <v>428</v>
      </c>
    </row>
    <row r="231" spans="1:13" s="163" customFormat="1" ht="26.25" customHeight="1" x14ac:dyDescent="0.2">
      <c r="A231" s="165">
        <v>229</v>
      </c>
      <c r="B231" s="176" t="s">
        <v>433</v>
      </c>
      <c r="C231" s="166">
        <f>'400m'!C55</f>
        <v>0</v>
      </c>
      <c r="D231" s="170">
        <f>'400m'!D55</f>
        <v>0</v>
      </c>
      <c r="E231" s="170">
        <f>'400m'!E55</f>
        <v>0</v>
      </c>
      <c r="F231" s="172">
        <f>'400m'!F55</f>
        <v>0</v>
      </c>
      <c r="G231" s="173">
        <f>'400m'!A55</f>
        <v>42</v>
      </c>
      <c r="H231" s="173" t="s">
        <v>433</v>
      </c>
      <c r="I231" s="173"/>
      <c r="J231" s="167" t="str">
        <f>'YARIŞMA BİLGİLERİ'!$F$21</f>
        <v>ERKEKLER ( B2 )</v>
      </c>
      <c r="K231" s="170" t="str">
        <f t="shared" si="6"/>
        <v>BURSA- GÖRME ENGELLİLER TÜRKİYE ŞAMPİYONASI</v>
      </c>
      <c r="L231" s="248" t="str">
        <f>'400m'!N$4</f>
        <v>18.04.2018-15:50</v>
      </c>
      <c r="M231" s="171" t="s">
        <v>428</v>
      </c>
    </row>
    <row r="232" spans="1:13" s="163" customFormat="1" ht="26.25" customHeight="1" x14ac:dyDescent="0.2">
      <c r="A232" s="165">
        <v>230</v>
      </c>
      <c r="B232" s="176" t="s">
        <v>433</v>
      </c>
      <c r="C232" s="166">
        <f>'400m'!C56</f>
        <v>0</v>
      </c>
      <c r="D232" s="170">
        <f>'400m'!D56</f>
        <v>0</v>
      </c>
      <c r="E232" s="170">
        <f>'400m'!E56</f>
        <v>0</v>
      </c>
      <c r="F232" s="172">
        <f>'400m'!F56</f>
        <v>0</v>
      </c>
      <c r="G232" s="173">
        <f>'400m'!A56</f>
        <v>43</v>
      </c>
      <c r="H232" s="173" t="s">
        <v>433</v>
      </c>
      <c r="I232" s="173"/>
      <c r="J232" s="167" t="str">
        <f>'YARIŞMA BİLGİLERİ'!$F$21</f>
        <v>ERKEKLER ( B2 )</v>
      </c>
      <c r="K232" s="170" t="str">
        <f t="shared" si="6"/>
        <v>BURSA- GÖRME ENGELLİLER TÜRKİYE ŞAMPİYONASI</v>
      </c>
      <c r="L232" s="248" t="str">
        <f>'400m'!N$4</f>
        <v>18.04.2018-15:50</v>
      </c>
      <c r="M232" s="171" t="s">
        <v>428</v>
      </c>
    </row>
    <row r="233" spans="1:13" s="163" customFormat="1" ht="26.25" customHeight="1" x14ac:dyDescent="0.2">
      <c r="A233" s="165">
        <v>231</v>
      </c>
      <c r="B233" s="176" t="s">
        <v>433</v>
      </c>
      <c r="C233" s="166">
        <f>'400m'!C57</f>
        <v>0</v>
      </c>
      <c r="D233" s="170">
        <f>'400m'!D57</f>
        <v>0</v>
      </c>
      <c r="E233" s="170">
        <f>'400m'!E57</f>
        <v>0</v>
      </c>
      <c r="F233" s="172">
        <f>'400m'!F57</f>
        <v>0</v>
      </c>
      <c r="G233" s="173">
        <f>'400m'!A57</f>
        <v>44</v>
      </c>
      <c r="H233" s="173" t="s">
        <v>433</v>
      </c>
      <c r="I233" s="173"/>
      <c r="J233" s="167" t="str">
        <f>'YARIŞMA BİLGİLERİ'!$F$21</f>
        <v>ERKEKLER ( B2 )</v>
      </c>
      <c r="K233" s="170" t="str">
        <f t="shared" si="6"/>
        <v>BURSA- GÖRME ENGELLİLER TÜRKİYE ŞAMPİYONASI</v>
      </c>
      <c r="L233" s="248" t="str">
        <f>'400m'!N$4</f>
        <v>18.04.2018-15:50</v>
      </c>
      <c r="M233" s="171" t="s">
        <v>428</v>
      </c>
    </row>
    <row r="234" spans="1:13" s="163" customFormat="1" ht="26.25" customHeight="1" x14ac:dyDescent="0.2">
      <c r="A234" s="165">
        <v>232</v>
      </c>
      <c r="B234" s="176" t="s">
        <v>433</v>
      </c>
      <c r="C234" s="166">
        <f>'400m'!C58</f>
        <v>0</v>
      </c>
      <c r="D234" s="170">
        <f>'400m'!D58</f>
        <v>0</v>
      </c>
      <c r="E234" s="170">
        <f>'400m'!E58</f>
        <v>0</v>
      </c>
      <c r="F234" s="172">
        <f>'400m'!F58</f>
        <v>0</v>
      </c>
      <c r="G234" s="173">
        <f>'400m'!A58</f>
        <v>45</v>
      </c>
      <c r="H234" s="173" t="s">
        <v>433</v>
      </c>
      <c r="I234" s="173"/>
      <c r="J234" s="167" t="str">
        <f>'YARIŞMA BİLGİLERİ'!$F$21</f>
        <v>ERKEKLER ( B2 )</v>
      </c>
      <c r="K234" s="170" t="str">
        <f t="shared" si="6"/>
        <v>BURSA- GÖRME ENGELLİLER TÜRKİYE ŞAMPİYONASI</v>
      </c>
      <c r="L234" s="248" t="str">
        <f>'400m'!N$4</f>
        <v>18.04.2018-15:50</v>
      </c>
      <c r="M234" s="171" t="s">
        <v>428</v>
      </c>
    </row>
    <row r="235" spans="1:13" s="163" customFormat="1" ht="26.25" customHeight="1" x14ac:dyDescent="0.2">
      <c r="A235" s="165">
        <v>233</v>
      </c>
      <c r="B235" s="176" t="s">
        <v>433</v>
      </c>
      <c r="C235" s="166">
        <f>'400m'!C59</f>
        <v>0</v>
      </c>
      <c r="D235" s="170">
        <f>'400m'!D59</f>
        <v>0</v>
      </c>
      <c r="E235" s="170">
        <f>'400m'!E59</f>
        <v>0</v>
      </c>
      <c r="F235" s="172">
        <f>'400m'!F59</f>
        <v>0</v>
      </c>
      <c r="G235" s="173">
        <f>'400m'!A59</f>
        <v>46</v>
      </c>
      <c r="H235" s="173" t="s">
        <v>433</v>
      </c>
      <c r="I235" s="173"/>
      <c r="J235" s="167" t="str">
        <f>'YARIŞMA BİLGİLERİ'!$F$21</f>
        <v>ERKEKLER ( B2 )</v>
      </c>
      <c r="K235" s="170" t="str">
        <f t="shared" si="6"/>
        <v>BURSA- GÖRME ENGELLİLER TÜRKİYE ŞAMPİYONASI</v>
      </c>
      <c r="L235" s="248" t="str">
        <f>'400m'!N$4</f>
        <v>18.04.2018-15:50</v>
      </c>
      <c r="M235" s="171" t="s">
        <v>428</v>
      </c>
    </row>
    <row r="236" spans="1:13" s="163" customFormat="1" ht="26.25" customHeight="1" x14ac:dyDescent="0.2">
      <c r="A236" s="165">
        <v>234</v>
      </c>
      <c r="B236" s="176" t="s">
        <v>433</v>
      </c>
      <c r="C236" s="166">
        <f>'400m'!C60</f>
        <v>0</v>
      </c>
      <c r="D236" s="170">
        <f>'400m'!D60</f>
        <v>0</v>
      </c>
      <c r="E236" s="170">
        <f>'400m'!E60</f>
        <v>0</v>
      </c>
      <c r="F236" s="172">
        <f>'400m'!F60</f>
        <v>0</v>
      </c>
      <c r="G236" s="173">
        <f>'400m'!A60</f>
        <v>47</v>
      </c>
      <c r="H236" s="173" t="s">
        <v>433</v>
      </c>
      <c r="I236" s="173"/>
      <c r="J236" s="167" t="str">
        <f>'YARIŞMA BİLGİLERİ'!$F$21</f>
        <v>ERKEKLER ( B2 )</v>
      </c>
      <c r="K236" s="170" t="str">
        <f t="shared" si="6"/>
        <v>BURSA- GÖRME ENGELLİLER TÜRKİYE ŞAMPİYONASI</v>
      </c>
      <c r="L236" s="248" t="str">
        <f>'400m'!N$4</f>
        <v>18.04.2018-15:50</v>
      </c>
      <c r="M236" s="171" t="s">
        <v>428</v>
      </c>
    </row>
    <row r="237" spans="1:13" s="163" customFormat="1" ht="26.25" customHeight="1" x14ac:dyDescent="0.2">
      <c r="A237" s="165">
        <v>235</v>
      </c>
      <c r="B237" s="176" t="s">
        <v>433</v>
      </c>
      <c r="C237" s="166">
        <f>'400m'!C61</f>
        <v>0</v>
      </c>
      <c r="D237" s="170">
        <f>'400m'!D61</f>
        <v>0</v>
      </c>
      <c r="E237" s="170">
        <f>'400m'!E61</f>
        <v>0</v>
      </c>
      <c r="F237" s="172">
        <f>'400m'!F61</f>
        <v>0</v>
      </c>
      <c r="G237" s="173">
        <f>'400m'!A61</f>
        <v>48</v>
      </c>
      <c r="H237" s="173" t="s">
        <v>433</v>
      </c>
      <c r="I237" s="173"/>
      <c r="J237" s="167" t="str">
        <f>'YARIŞMA BİLGİLERİ'!$F$21</f>
        <v>ERKEKLER ( B2 )</v>
      </c>
      <c r="K237" s="170" t="str">
        <f t="shared" si="6"/>
        <v>BURSA- GÖRME ENGELLİLER TÜRKİYE ŞAMPİYONASI</v>
      </c>
      <c r="L237" s="248" t="str">
        <f>'400m'!N$4</f>
        <v>18.04.2018-15:50</v>
      </c>
      <c r="M237" s="171" t="s">
        <v>428</v>
      </c>
    </row>
    <row r="238" spans="1:13" s="163" customFormat="1" ht="26.25" customHeight="1" x14ac:dyDescent="0.2">
      <c r="A238" s="165">
        <v>236</v>
      </c>
      <c r="B238" s="176" t="s">
        <v>433</v>
      </c>
      <c r="C238" s="166">
        <f>'400m'!C62</f>
        <v>0</v>
      </c>
      <c r="D238" s="170">
        <f>'400m'!D62</f>
        <v>0</v>
      </c>
      <c r="E238" s="170">
        <f>'400m'!E62</f>
        <v>0</v>
      </c>
      <c r="F238" s="172">
        <f>'400m'!F62</f>
        <v>0</v>
      </c>
      <c r="G238" s="173">
        <f>'400m'!A62</f>
        <v>49</v>
      </c>
      <c r="H238" s="173" t="s">
        <v>433</v>
      </c>
      <c r="I238" s="173"/>
      <c r="J238" s="167" t="str">
        <f>'YARIŞMA BİLGİLERİ'!$F$21</f>
        <v>ERKEKLER ( B2 )</v>
      </c>
      <c r="K238" s="170" t="str">
        <f t="shared" si="6"/>
        <v>BURSA- GÖRME ENGELLİLER TÜRKİYE ŞAMPİYONASI</v>
      </c>
      <c r="L238" s="248" t="str">
        <f>'400m'!N$4</f>
        <v>18.04.2018-15:50</v>
      </c>
      <c r="M238" s="171" t="s">
        <v>428</v>
      </c>
    </row>
    <row r="239" spans="1:13" s="163" customFormat="1" ht="26.25" customHeight="1" x14ac:dyDescent="0.2">
      <c r="A239" s="165">
        <v>237</v>
      </c>
      <c r="B239" s="176" t="s">
        <v>433</v>
      </c>
      <c r="C239" s="166">
        <f>'400m'!C63</f>
        <v>0</v>
      </c>
      <c r="D239" s="170">
        <f>'400m'!D63</f>
        <v>0</v>
      </c>
      <c r="E239" s="170">
        <f>'400m'!E63</f>
        <v>0</v>
      </c>
      <c r="F239" s="172">
        <f>'400m'!F63</f>
        <v>0</v>
      </c>
      <c r="G239" s="173">
        <f>'400m'!A63</f>
        <v>50</v>
      </c>
      <c r="H239" s="173" t="s">
        <v>433</v>
      </c>
      <c r="I239" s="173"/>
      <c r="J239" s="167" t="str">
        <f>'YARIŞMA BİLGİLERİ'!$F$21</f>
        <v>ERKEKLER ( B2 )</v>
      </c>
      <c r="K239" s="170" t="str">
        <f t="shared" si="6"/>
        <v>BURSA- GÖRME ENGELLİLER TÜRKİYE ŞAMPİYONASI</v>
      </c>
      <c r="L239" s="248" t="str">
        <f>'400m'!N$4</f>
        <v>18.04.2018-15:50</v>
      </c>
      <c r="M239" s="171" t="s">
        <v>428</v>
      </c>
    </row>
    <row r="240" spans="1:13" s="163" customFormat="1" ht="26.25" customHeight="1" x14ac:dyDescent="0.2">
      <c r="A240" s="165">
        <v>238</v>
      </c>
      <c r="B240" s="176" t="s">
        <v>433</v>
      </c>
      <c r="C240" s="166">
        <f>'400m'!C64</f>
        <v>0</v>
      </c>
      <c r="D240" s="170">
        <f>'400m'!D64</f>
        <v>0</v>
      </c>
      <c r="E240" s="170">
        <f>'400m'!E64</f>
        <v>0</v>
      </c>
      <c r="F240" s="172">
        <f>'400m'!F64</f>
        <v>0</v>
      </c>
      <c r="G240" s="173">
        <f>'400m'!A64</f>
        <v>51</v>
      </c>
      <c r="H240" s="173" t="s">
        <v>433</v>
      </c>
      <c r="I240" s="173"/>
      <c r="J240" s="167" t="str">
        <f>'YARIŞMA BİLGİLERİ'!$F$21</f>
        <v>ERKEKLER ( B2 )</v>
      </c>
      <c r="K240" s="170" t="str">
        <f t="shared" si="6"/>
        <v>BURSA- GÖRME ENGELLİLER TÜRKİYE ŞAMPİYONASI</v>
      </c>
      <c r="L240" s="248" t="str">
        <f>'400m'!N$4</f>
        <v>18.04.2018-15:50</v>
      </c>
      <c r="M240" s="171" t="s">
        <v>428</v>
      </c>
    </row>
    <row r="241" spans="1:13" s="163" customFormat="1" ht="26.25" customHeight="1" x14ac:dyDescent="0.2">
      <c r="A241" s="165">
        <v>239</v>
      </c>
      <c r="B241" s="176" t="s">
        <v>433</v>
      </c>
      <c r="C241" s="166">
        <f>'400m'!C65</f>
        <v>0</v>
      </c>
      <c r="D241" s="170">
        <f>'400m'!D65</f>
        <v>0</v>
      </c>
      <c r="E241" s="170">
        <f>'400m'!E65</f>
        <v>0</v>
      </c>
      <c r="F241" s="172">
        <f>'400m'!F65</f>
        <v>0</v>
      </c>
      <c r="G241" s="173">
        <f>'400m'!A65</f>
        <v>52</v>
      </c>
      <c r="H241" s="173" t="s">
        <v>433</v>
      </c>
      <c r="I241" s="173"/>
      <c r="J241" s="167" t="str">
        <f>'YARIŞMA BİLGİLERİ'!$F$21</f>
        <v>ERKEKLER ( B2 )</v>
      </c>
      <c r="K241" s="170" t="str">
        <f t="shared" si="6"/>
        <v>BURSA- GÖRME ENGELLİLER TÜRKİYE ŞAMPİYONASI</v>
      </c>
      <c r="L241" s="248" t="str">
        <f>'400m'!N$4</f>
        <v>18.04.2018-15:50</v>
      </c>
      <c r="M241" s="171" t="s">
        <v>428</v>
      </c>
    </row>
    <row r="242" spans="1:13" s="163" customFormat="1" ht="26.25" customHeight="1" x14ac:dyDescent="0.2">
      <c r="A242" s="165">
        <v>240</v>
      </c>
      <c r="B242" s="176" t="s">
        <v>433</v>
      </c>
      <c r="C242" s="166">
        <f>'400m'!C66</f>
        <v>0</v>
      </c>
      <c r="D242" s="170">
        <f>'400m'!D66</f>
        <v>0</v>
      </c>
      <c r="E242" s="170">
        <f>'400m'!E66</f>
        <v>0</v>
      </c>
      <c r="F242" s="172">
        <f>'400m'!F66</f>
        <v>0</v>
      </c>
      <c r="G242" s="173">
        <f>'400m'!A66</f>
        <v>53</v>
      </c>
      <c r="H242" s="173" t="s">
        <v>433</v>
      </c>
      <c r="I242" s="173"/>
      <c r="J242" s="167" t="str">
        <f>'YARIŞMA BİLGİLERİ'!$F$21</f>
        <v>ERKEKLER ( B2 )</v>
      </c>
      <c r="K242" s="170" t="str">
        <f t="shared" si="6"/>
        <v>BURSA- GÖRME ENGELLİLER TÜRKİYE ŞAMPİYONASI</v>
      </c>
      <c r="L242" s="248" t="str">
        <f>'400m'!N$4</f>
        <v>18.04.2018-15:50</v>
      </c>
      <c r="M242" s="171" t="s">
        <v>428</v>
      </c>
    </row>
    <row r="243" spans="1:13" s="163" customFormat="1" ht="26.25" customHeight="1" x14ac:dyDescent="0.2">
      <c r="A243" s="165">
        <v>241</v>
      </c>
      <c r="B243" s="176" t="s">
        <v>433</v>
      </c>
      <c r="C243" s="166">
        <f>'400m'!C67</f>
        <v>0</v>
      </c>
      <c r="D243" s="170">
        <f>'400m'!D67</f>
        <v>0</v>
      </c>
      <c r="E243" s="170">
        <f>'400m'!E67</f>
        <v>0</v>
      </c>
      <c r="F243" s="172">
        <f>'400m'!F67</f>
        <v>0</v>
      </c>
      <c r="G243" s="173">
        <f>'400m'!A67</f>
        <v>54</v>
      </c>
      <c r="H243" s="173" t="s">
        <v>433</v>
      </c>
      <c r="I243" s="173"/>
      <c r="J243" s="167" t="str">
        <f>'YARIŞMA BİLGİLERİ'!$F$21</f>
        <v>ERKEKLER ( B2 )</v>
      </c>
      <c r="K243" s="170" t="str">
        <f t="shared" si="6"/>
        <v>BURSA- GÖRME ENGELLİLER TÜRKİYE ŞAMPİYONASI</v>
      </c>
      <c r="L243" s="248" t="str">
        <f>'400m'!N$4</f>
        <v>18.04.2018-15:50</v>
      </c>
      <c r="M243" s="171" t="s">
        <v>428</v>
      </c>
    </row>
    <row r="244" spans="1:13" s="163" customFormat="1" ht="26.25" customHeight="1" x14ac:dyDescent="0.2">
      <c r="A244" s="165">
        <v>242</v>
      </c>
      <c r="B244" s="176" t="s">
        <v>433</v>
      </c>
      <c r="C244" s="166">
        <f>'400m'!C68</f>
        <v>0</v>
      </c>
      <c r="D244" s="170">
        <f>'400m'!D68</f>
        <v>0</v>
      </c>
      <c r="E244" s="170">
        <f>'400m'!E68</f>
        <v>0</v>
      </c>
      <c r="F244" s="172">
        <f>'400m'!F68</f>
        <v>0</v>
      </c>
      <c r="G244" s="173">
        <f>'400m'!A68</f>
        <v>55</v>
      </c>
      <c r="H244" s="173" t="s">
        <v>433</v>
      </c>
      <c r="I244" s="173"/>
      <c r="J244" s="167" t="str">
        <f>'YARIŞMA BİLGİLERİ'!$F$21</f>
        <v>ERKEKLER ( B2 )</v>
      </c>
      <c r="K244" s="170" t="str">
        <f t="shared" si="6"/>
        <v>BURSA- GÖRME ENGELLİLER TÜRKİYE ŞAMPİYONASI</v>
      </c>
      <c r="L244" s="248" t="str">
        <f>'400m'!N$4</f>
        <v>18.04.2018-15:50</v>
      </c>
      <c r="M244" s="171" t="s">
        <v>428</v>
      </c>
    </row>
    <row r="245" spans="1:13" s="163" customFormat="1" ht="26.25" customHeight="1" x14ac:dyDescent="0.2">
      <c r="A245" s="165">
        <v>243</v>
      </c>
      <c r="B245" s="176" t="s">
        <v>433</v>
      </c>
      <c r="C245" s="166">
        <f>'400m'!C69</f>
        <v>0</v>
      </c>
      <c r="D245" s="170">
        <f>'400m'!D69</f>
        <v>0</v>
      </c>
      <c r="E245" s="170">
        <f>'400m'!E69</f>
        <v>0</v>
      </c>
      <c r="F245" s="172">
        <f>'400m'!F69</f>
        <v>0</v>
      </c>
      <c r="G245" s="173">
        <f>'400m'!A69</f>
        <v>56</v>
      </c>
      <c r="H245" s="173" t="s">
        <v>433</v>
      </c>
      <c r="I245" s="173"/>
      <c r="J245" s="167" t="str">
        <f>'YARIŞMA BİLGİLERİ'!$F$21</f>
        <v>ERKEKLER ( B2 )</v>
      </c>
      <c r="K245" s="170" t="str">
        <f t="shared" si="6"/>
        <v>BURSA- GÖRME ENGELLİLER TÜRKİYE ŞAMPİYONASI</v>
      </c>
      <c r="L245" s="248" t="str">
        <f>'400m'!N$4</f>
        <v>18.04.2018-15:50</v>
      </c>
      <c r="M245" s="171" t="s">
        <v>428</v>
      </c>
    </row>
    <row r="246" spans="1:13" s="163" customFormat="1" ht="26.25" customHeight="1" x14ac:dyDescent="0.2">
      <c r="A246" s="165">
        <v>244</v>
      </c>
      <c r="B246" s="176" t="s">
        <v>433</v>
      </c>
      <c r="C246" s="166">
        <f>'400m'!C70</f>
        <v>0</v>
      </c>
      <c r="D246" s="170">
        <f>'400m'!D70</f>
        <v>0</v>
      </c>
      <c r="E246" s="170">
        <f>'400m'!E70</f>
        <v>0</v>
      </c>
      <c r="F246" s="172">
        <f>'400m'!F70</f>
        <v>0</v>
      </c>
      <c r="G246" s="173">
        <f>'400m'!A70</f>
        <v>57</v>
      </c>
      <c r="H246" s="173" t="s">
        <v>433</v>
      </c>
      <c r="I246" s="173"/>
      <c r="J246" s="167" t="str">
        <f>'YARIŞMA BİLGİLERİ'!$F$21</f>
        <v>ERKEKLER ( B2 )</v>
      </c>
      <c r="K246" s="170" t="str">
        <f t="shared" si="6"/>
        <v>BURSA- GÖRME ENGELLİLER TÜRKİYE ŞAMPİYONASI</v>
      </c>
      <c r="L246" s="248" t="str">
        <f>'400m'!N$4</f>
        <v>18.04.2018-15:50</v>
      </c>
      <c r="M246" s="171" t="s">
        <v>428</v>
      </c>
    </row>
    <row r="247" spans="1:13" s="163" customFormat="1" ht="26.25" customHeight="1" x14ac:dyDescent="0.2">
      <c r="A247" s="165">
        <v>245</v>
      </c>
      <c r="B247" s="176" t="s">
        <v>433</v>
      </c>
      <c r="C247" s="166">
        <f>'400m'!C71</f>
        <v>0</v>
      </c>
      <c r="D247" s="170">
        <f>'400m'!D71</f>
        <v>0</v>
      </c>
      <c r="E247" s="170">
        <f>'400m'!E71</f>
        <v>0</v>
      </c>
      <c r="F247" s="172">
        <f>'400m'!F71</f>
        <v>0</v>
      </c>
      <c r="G247" s="173">
        <f>'400m'!A71</f>
        <v>58</v>
      </c>
      <c r="H247" s="173" t="s">
        <v>433</v>
      </c>
      <c r="I247" s="173"/>
      <c r="J247" s="167" t="str">
        <f>'YARIŞMA BİLGİLERİ'!$F$21</f>
        <v>ERKEKLER ( B2 )</v>
      </c>
      <c r="K247" s="170" t="str">
        <f t="shared" si="6"/>
        <v>BURSA- GÖRME ENGELLİLER TÜRKİYE ŞAMPİYONASI</v>
      </c>
      <c r="L247" s="248" t="str">
        <f>'400m'!N$4</f>
        <v>18.04.2018-15:50</v>
      </c>
      <c r="M247" s="171" t="s">
        <v>428</v>
      </c>
    </row>
    <row r="248" spans="1:13" s="163" customFormat="1" ht="26.25" customHeight="1" x14ac:dyDescent="0.2">
      <c r="A248" s="165">
        <v>246</v>
      </c>
      <c r="B248" s="176" t="s">
        <v>433</v>
      </c>
      <c r="C248" s="166">
        <f>'400m'!C72</f>
        <v>0</v>
      </c>
      <c r="D248" s="170">
        <f>'400m'!D72</f>
        <v>0</v>
      </c>
      <c r="E248" s="170">
        <f>'400m'!E72</f>
        <v>0</v>
      </c>
      <c r="F248" s="172">
        <f>'400m'!F72</f>
        <v>0</v>
      </c>
      <c r="G248" s="173">
        <f>'400m'!A72</f>
        <v>59</v>
      </c>
      <c r="H248" s="173" t="s">
        <v>433</v>
      </c>
      <c r="I248" s="173"/>
      <c r="J248" s="167" t="str">
        <f>'YARIŞMA BİLGİLERİ'!$F$21</f>
        <v>ERKEKLER ( B2 )</v>
      </c>
      <c r="K248" s="170" t="str">
        <f t="shared" si="6"/>
        <v>BURSA- GÖRME ENGELLİLER TÜRKİYE ŞAMPİYONASI</v>
      </c>
      <c r="L248" s="248" t="str">
        <f>'400m'!N$4</f>
        <v>18.04.2018-15:50</v>
      </c>
      <c r="M248" s="171" t="s">
        <v>428</v>
      </c>
    </row>
    <row r="249" spans="1:13" s="163" customFormat="1" ht="26.25" customHeight="1" x14ac:dyDescent="0.2">
      <c r="A249" s="165">
        <v>247</v>
      </c>
      <c r="B249" s="176" t="s">
        <v>433</v>
      </c>
      <c r="C249" s="166">
        <f>'400m'!C73</f>
        <v>0</v>
      </c>
      <c r="D249" s="170">
        <f>'400m'!D73</f>
        <v>0</v>
      </c>
      <c r="E249" s="170">
        <f>'400m'!E73</f>
        <v>0</v>
      </c>
      <c r="F249" s="172">
        <f>'400m'!F73</f>
        <v>0</v>
      </c>
      <c r="G249" s="173">
        <f>'400m'!A73</f>
        <v>60</v>
      </c>
      <c r="H249" s="173" t="s">
        <v>433</v>
      </c>
      <c r="I249" s="173"/>
      <c r="J249" s="167" t="str">
        <f>'YARIŞMA BİLGİLERİ'!$F$21</f>
        <v>ERKEKLER ( B2 )</v>
      </c>
      <c r="K249" s="170" t="str">
        <f t="shared" si="6"/>
        <v>BURSA- GÖRME ENGELLİLER TÜRKİYE ŞAMPİYONASI</v>
      </c>
      <c r="L249" s="248" t="str">
        <f>'400m'!N$4</f>
        <v>18.04.2018-15:50</v>
      </c>
      <c r="M249" s="171" t="s">
        <v>428</v>
      </c>
    </row>
    <row r="250" spans="1:13" s="163" customFormat="1" ht="26.25" customHeight="1" x14ac:dyDescent="0.2">
      <c r="A250" s="165">
        <v>248</v>
      </c>
      <c r="B250" s="176" t="s">
        <v>433</v>
      </c>
      <c r="C250" s="166">
        <f>'400m'!C74</f>
        <v>0</v>
      </c>
      <c r="D250" s="170">
        <f>'400m'!D74</f>
        <v>0</v>
      </c>
      <c r="E250" s="170">
        <f>'400m'!E74</f>
        <v>0</v>
      </c>
      <c r="F250" s="172">
        <f>'400m'!F74</f>
        <v>0</v>
      </c>
      <c r="G250" s="173">
        <f>'400m'!A74</f>
        <v>61</v>
      </c>
      <c r="H250" s="173" t="s">
        <v>433</v>
      </c>
      <c r="I250" s="173"/>
      <c r="J250" s="167" t="str">
        <f>'YARIŞMA BİLGİLERİ'!$F$21</f>
        <v>ERKEKLER ( B2 )</v>
      </c>
      <c r="K250" s="170" t="str">
        <f t="shared" si="6"/>
        <v>BURSA- GÖRME ENGELLİLER TÜRKİYE ŞAMPİYONASI</v>
      </c>
      <c r="L250" s="248" t="str">
        <f>'400m'!N$4</f>
        <v>18.04.2018-15:50</v>
      </c>
      <c r="M250" s="171" t="s">
        <v>428</v>
      </c>
    </row>
    <row r="251" spans="1:13" s="163" customFormat="1" ht="26.25" customHeight="1" x14ac:dyDescent="0.2">
      <c r="A251" s="165">
        <v>249</v>
      </c>
      <c r="B251" s="176" t="s">
        <v>433</v>
      </c>
      <c r="C251" s="166">
        <f>'400m'!C75</f>
        <v>0</v>
      </c>
      <c r="D251" s="170">
        <f>'400m'!D75</f>
        <v>0</v>
      </c>
      <c r="E251" s="170">
        <f>'400m'!E75</f>
        <v>0</v>
      </c>
      <c r="F251" s="172">
        <f>'400m'!F75</f>
        <v>0</v>
      </c>
      <c r="G251" s="173">
        <f>'400m'!A75</f>
        <v>62</v>
      </c>
      <c r="H251" s="173" t="s">
        <v>433</v>
      </c>
      <c r="I251" s="173"/>
      <c r="J251" s="167" t="str">
        <f>'YARIŞMA BİLGİLERİ'!$F$21</f>
        <v>ERKEKLER ( B2 )</v>
      </c>
      <c r="K251" s="170" t="str">
        <f t="shared" si="6"/>
        <v>BURSA- GÖRME ENGELLİLER TÜRKİYE ŞAMPİYONASI</v>
      </c>
      <c r="L251" s="248" t="str">
        <f>'400m'!N$4</f>
        <v>18.04.2018-15:50</v>
      </c>
      <c r="M251" s="171" t="s">
        <v>428</v>
      </c>
    </row>
    <row r="252" spans="1:13" s="163" customFormat="1" ht="26.25" customHeight="1" x14ac:dyDescent="0.2">
      <c r="A252" s="165">
        <v>250</v>
      </c>
      <c r="B252" s="176" t="s">
        <v>434</v>
      </c>
      <c r="C252" s="166">
        <f>'1500m'!C8</f>
        <v>32902</v>
      </c>
      <c r="D252" s="170" t="str">
        <f>'1500m'!D8</f>
        <v>ABDULLAH YAKIN</v>
      </c>
      <c r="E252" s="170" t="str">
        <f>'1500m'!E8</f>
        <v>ÇANKAYA BLD GÖRME ENG.SK.</v>
      </c>
      <c r="F252" s="209">
        <f>'1500m'!F8</f>
        <v>52001</v>
      </c>
      <c r="G252" s="173">
        <f>'1500m'!A8</f>
        <v>1</v>
      </c>
      <c r="H252" s="173" t="s">
        <v>434</v>
      </c>
      <c r="I252" s="173"/>
      <c r="J252" s="167" t="str">
        <f>'YARIŞMA BİLGİLERİ'!$F$21</f>
        <v>ERKEKLER ( B2 )</v>
      </c>
      <c r="K252" s="170" t="str">
        <f t="shared" si="6"/>
        <v>BURSA- GÖRME ENGELLİLER TÜRKİYE ŞAMPİYONASI</v>
      </c>
      <c r="L252" s="248" t="str">
        <f>'1500m'!N$4</f>
        <v>18.04.2018-18:00</v>
      </c>
      <c r="M252" s="171" t="s">
        <v>428</v>
      </c>
    </row>
    <row r="253" spans="1:13" s="163" customFormat="1" ht="26.25" customHeight="1" x14ac:dyDescent="0.2">
      <c r="A253" s="165">
        <v>251</v>
      </c>
      <c r="B253" s="176" t="s">
        <v>434</v>
      </c>
      <c r="C253" s="166">
        <f>'1500m'!C9</f>
        <v>32676</v>
      </c>
      <c r="D253" s="170" t="str">
        <f>'1500m'!D9</f>
        <v>HÜSEYİN KORKMAZ</v>
      </c>
      <c r="E253" s="170" t="str">
        <f>'1500m'!E9</f>
        <v>AY YILDIZ GÖRME ENG.SK.</v>
      </c>
      <c r="F253" s="209">
        <f>'1500m'!F9</f>
        <v>52697</v>
      </c>
      <c r="G253" s="173">
        <f>'1500m'!A9</f>
        <v>2</v>
      </c>
      <c r="H253" s="173" t="s">
        <v>434</v>
      </c>
      <c r="I253" s="173"/>
      <c r="J253" s="167" t="str">
        <f>'YARIŞMA BİLGİLERİ'!$F$21</f>
        <v>ERKEKLER ( B2 )</v>
      </c>
      <c r="K253" s="170" t="str">
        <f t="shared" si="6"/>
        <v>BURSA- GÖRME ENGELLİLER TÜRKİYE ŞAMPİYONASI</v>
      </c>
      <c r="L253" s="248" t="str">
        <f>'1500m'!N$4</f>
        <v>18.04.2018-18:00</v>
      </c>
      <c r="M253" s="171" t="s">
        <v>428</v>
      </c>
    </row>
    <row r="254" spans="1:13" s="163" customFormat="1" ht="26.25" customHeight="1" x14ac:dyDescent="0.2">
      <c r="A254" s="165">
        <v>252</v>
      </c>
      <c r="B254" s="176" t="s">
        <v>434</v>
      </c>
      <c r="C254" s="166">
        <f>'1500m'!C10</f>
        <v>36240</v>
      </c>
      <c r="D254" s="170" t="str">
        <f>'1500m'!D10</f>
        <v>BİLAL ÖZKAYA</v>
      </c>
      <c r="E254" s="170" t="str">
        <f>'1500m'!E10</f>
        <v>DENİZLİ GÖRME ENGELLİLER SPOR KULÜBÜ</v>
      </c>
      <c r="F254" s="209">
        <f>'1500m'!F10</f>
        <v>61756</v>
      </c>
      <c r="G254" s="173">
        <f>'1500m'!A10</f>
        <v>3</v>
      </c>
      <c r="H254" s="173" t="s">
        <v>434</v>
      </c>
      <c r="I254" s="173"/>
      <c r="J254" s="167" t="str">
        <f>'YARIŞMA BİLGİLERİ'!$F$21</f>
        <v>ERKEKLER ( B2 )</v>
      </c>
      <c r="K254" s="170" t="str">
        <f t="shared" ref="K254:K377" si="7">CONCATENATE(K$1,"-",A$1)</f>
        <v>BURSA- GÖRME ENGELLİLER TÜRKİYE ŞAMPİYONASI</v>
      </c>
      <c r="L254" s="248" t="str">
        <f>'1500m'!N$4</f>
        <v>18.04.2018-18:00</v>
      </c>
      <c r="M254" s="171" t="s">
        <v>428</v>
      </c>
    </row>
    <row r="255" spans="1:13" s="163" customFormat="1" ht="26.25" customHeight="1" x14ac:dyDescent="0.2">
      <c r="A255" s="165">
        <v>253</v>
      </c>
      <c r="B255" s="176" t="s">
        <v>434</v>
      </c>
      <c r="C255" s="166">
        <f>'1500m'!C11</f>
        <v>36136</v>
      </c>
      <c r="D255" s="170" t="str">
        <f>'1500m'!D11</f>
        <v>EMRE KOCATÜRK</v>
      </c>
      <c r="E255" s="170" t="str">
        <f>'1500m'!E11</f>
        <v>İZMİR ÇAĞDAŞ GÖRMEYENLER SK.</v>
      </c>
      <c r="F255" s="209">
        <f>'1500m'!F11</f>
        <v>62799</v>
      </c>
      <c r="G255" s="173">
        <f>'1500m'!A11</f>
        <v>4</v>
      </c>
      <c r="H255" s="173" t="s">
        <v>434</v>
      </c>
      <c r="I255" s="173"/>
      <c r="J255" s="167" t="str">
        <f>'YARIŞMA BİLGİLERİ'!$F$21</f>
        <v>ERKEKLER ( B2 )</v>
      </c>
      <c r="K255" s="170" t="str">
        <f t="shared" si="7"/>
        <v>BURSA- GÖRME ENGELLİLER TÜRKİYE ŞAMPİYONASI</v>
      </c>
      <c r="L255" s="248" t="str">
        <f>'1500m'!N$4</f>
        <v>18.04.2018-18:00</v>
      </c>
      <c r="M255" s="171" t="s">
        <v>428</v>
      </c>
    </row>
    <row r="256" spans="1:13" s="163" customFormat="1" ht="26.25" customHeight="1" x14ac:dyDescent="0.2">
      <c r="A256" s="165">
        <v>254</v>
      </c>
      <c r="B256" s="176" t="s">
        <v>434</v>
      </c>
      <c r="C256" s="166">
        <f>'1500m'!C12</f>
        <v>34001</v>
      </c>
      <c r="D256" s="170" t="str">
        <f>'1500m'!D12</f>
        <v>FATİH TÜM</v>
      </c>
      <c r="E256" s="170" t="str">
        <f>'1500m'!E12</f>
        <v>DİYARBAKIR KAYAPINAR BLD.ENG.SPOR KLB.DERNEĞİ</v>
      </c>
      <c r="F256" s="209">
        <f>'1500m'!F12</f>
        <v>64825</v>
      </c>
      <c r="G256" s="173">
        <f>'1500m'!A12</f>
        <v>5</v>
      </c>
      <c r="H256" s="173" t="s">
        <v>434</v>
      </c>
      <c r="I256" s="173"/>
      <c r="J256" s="167" t="str">
        <f>'YARIŞMA BİLGİLERİ'!$F$21</f>
        <v>ERKEKLER ( B2 )</v>
      </c>
      <c r="K256" s="170" t="str">
        <f t="shared" si="7"/>
        <v>BURSA- GÖRME ENGELLİLER TÜRKİYE ŞAMPİYONASI</v>
      </c>
      <c r="L256" s="248" t="str">
        <f>'1500m'!N$4</f>
        <v>18.04.2018-18:00</v>
      </c>
      <c r="M256" s="171" t="s">
        <v>428</v>
      </c>
    </row>
    <row r="257" spans="1:13" s="163" customFormat="1" ht="26.25" customHeight="1" x14ac:dyDescent="0.2">
      <c r="A257" s="165">
        <v>255</v>
      </c>
      <c r="B257" s="176" t="s">
        <v>434</v>
      </c>
      <c r="C257" s="166">
        <f>'1500m'!C13</f>
        <v>22068</v>
      </c>
      <c r="D257" s="170" t="str">
        <f>'1500m'!D13</f>
        <v>İZZET ÖZBEK</v>
      </c>
      <c r="E257" s="170" t="str">
        <f>'1500m'!E13</f>
        <v>GAZİANTEP ZEUGMA GÖRME ENG.SK</v>
      </c>
      <c r="F257" s="209">
        <f>'1500m'!F13</f>
        <v>72990</v>
      </c>
      <c r="G257" s="173">
        <f>'1500m'!A13</f>
        <v>6</v>
      </c>
      <c r="H257" s="173" t="s">
        <v>434</v>
      </c>
      <c r="I257" s="173"/>
      <c r="J257" s="167" t="str">
        <f>'YARIŞMA BİLGİLERİ'!$F$21</f>
        <v>ERKEKLER ( B2 )</v>
      </c>
      <c r="K257" s="170" t="str">
        <f t="shared" si="7"/>
        <v>BURSA- GÖRME ENGELLİLER TÜRKİYE ŞAMPİYONASI</v>
      </c>
      <c r="L257" s="248" t="str">
        <f>'1500m'!N$4</f>
        <v>18.04.2018-18:00</v>
      </c>
      <c r="M257" s="171" t="s">
        <v>428</v>
      </c>
    </row>
    <row r="258" spans="1:13" s="163" customFormat="1" ht="26.25" customHeight="1" x14ac:dyDescent="0.2">
      <c r="A258" s="165">
        <v>256</v>
      </c>
      <c r="B258" s="176" t="s">
        <v>434</v>
      </c>
      <c r="C258" s="166">
        <f>'1500m'!C14</f>
        <v>0</v>
      </c>
      <c r="D258" s="170">
        <f>'1500m'!D14</f>
        <v>0</v>
      </c>
      <c r="E258" s="170">
        <f>'1500m'!E14</f>
        <v>0</v>
      </c>
      <c r="F258" s="209">
        <f>'1500m'!F14</f>
        <v>0</v>
      </c>
      <c r="G258" s="173">
        <f>'1500m'!A14</f>
        <v>7</v>
      </c>
      <c r="H258" s="173" t="s">
        <v>434</v>
      </c>
      <c r="I258" s="173"/>
      <c r="J258" s="167" t="str">
        <f>'YARIŞMA BİLGİLERİ'!$F$21</f>
        <v>ERKEKLER ( B2 )</v>
      </c>
      <c r="K258" s="170" t="str">
        <f t="shared" si="7"/>
        <v>BURSA- GÖRME ENGELLİLER TÜRKİYE ŞAMPİYONASI</v>
      </c>
      <c r="L258" s="248" t="str">
        <f>'1500m'!N$4</f>
        <v>18.04.2018-18:00</v>
      </c>
      <c r="M258" s="171" t="s">
        <v>428</v>
      </c>
    </row>
    <row r="259" spans="1:13" s="163" customFormat="1" ht="26.25" customHeight="1" x14ac:dyDescent="0.2">
      <c r="A259" s="165">
        <v>257</v>
      </c>
      <c r="B259" s="176" t="s">
        <v>434</v>
      </c>
      <c r="C259" s="166">
        <f>'1500m'!C15</f>
        <v>0</v>
      </c>
      <c r="D259" s="170">
        <f>'1500m'!D15</f>
        <v>0</v>
      </c>
      <c r="E259" s="170">
        <f>'1500m'!E15</f>
        <v>0</v>
      </c>
      <c r="F259" s="209">
        <f>'1500m'!F15</f>
        <v>0</v>
      </c>
      <c r="G259" s="173">
        <f>'1500m'!A15</f>
        <v>8</v>
      </c>
      <c r="H259" s="173" t="s">
        <v>434</v>
      </c>
      <c r="I259" s="173"/>
      <c r="J259" s="167" t="str">
        <f>'YARIŞMA BİLGİLERİ'!$F$21</f>
        <v>ERKEKLER ( B2 )</v>
      </c>
      <c r="K259" s="170" t="str">
        <f t="shared" si="7"/>
        <v>BURSA- GÖRME ENGELLİLER TÜRKİYE ŞAMPİYONASI</v>
      </c>
      <c r="L259" s="248" t="str">
        <f>'1500m'!N$4</f>
        <v>18.04.2018-18:00</v>
      </c>
      <c r="M259" s="171" t="s">
        <v>428</v>
      </c>
    </row>
    <row r="260" spans="1:13" s="163" customFormat="1" ht="26.25" customHeight="1" x14ac:dyDescent="0.2">
      <c r="A260" s="165">
        <v>258</v>
      </c>
      <c r="B260" s="176" t="s">
        <v>434</v>
      </c>
      <c r="C260" s="166">
        <f>'1500m'!C16</f>
        <v>0</v>
      </c>
      <c r="D260" s="170">
        <f>'1500m'!D16</f>
        <v>0</v>
      </c>
      <c r="E260" s="170">
        <f>'1500m'!E16</f>
        <v>0</v>
      </c>
      <c r="F260" s="209">
        <f>'1500m'!F16</f>
        <v>0</v>
      </c>
      <c r="G260" s="173">
        <f>'1500m'!A16</f>
        <v>9</v>
      </c>
      <c r="H260" s="173" t="s">
        <v>434</v>
      </c>
      <c r="I260" s="173"/>
      <c r="J260" s="167" t="str">
        <f>'YARIŞMA BİLGİLERİ'!$F$21</f>
        <v>ERKEKLER ( B2 )</v>
      </c>
      <c r="K260" s="170" t="str">
        <f t="shared" si="7"/>
        <v>BURSA- GÖRME ENGELLİLER TÜRKİYE ŞAMPİYONASI</v>
      </c>
      <c r="L260" s="248" t="str">
        <f>'1500m'!N$4</f>
        <v>18.04.2018-18:00</v>
      </c>
      <c r="M260" s="171" t="s">
        <v>428</v>
      </c>
    </row>
    <row r="261" spans="1:13" s="163" customFormat="1" ht="26.25" customHeight="1" x14ac:dyDescent="0.2">
      <c r="A261" s="165">
        <v>259</v>
      </c>
      <c r="B261" s="176" t="s">
        <v>434</v>
      </c>
      <c r="C261" s="166">
        <f>'1500m'!C17</f>
        <v>0</v>
      </c>
      <c r="D261" s="170">
        <f>'1500m'!D17</f>
        <v>0</v>
      </c>
      <c r="E261" s="170">
        <f>'1500m'!E17</f>
        <v>0</v>
      </c>
      <c r="F261" s="209">
        <f>'1500m'!F17</f>
        <v>0</v>
      </c>
      <c r="G261" s="173">
        <f>'1500m'!A17</f>
        <v>10</v>
      </c>
      <c r="H261" s="173" t="s">
        <v>434</v>
      </c>
      <c r="I261" s="173"/>
      <c r="J261" s="167" t="str">
        <f>'YARIŞMA BİLGİLERİ'!$F$21</f>
        <v>ERKEKLER ( B2 )</v>
      </c>
      <c r="K261" s="170" t="str">
        <f t="shared" si="7"/>
        <v>BURSA- GÖRME ENGELLİLER TÜRKİYE ŞAMPİYONASI</v>
      </c>
      <c r="L261" s="248" t="str">
        <f>'1500m'!N$4</f>
        <v>18.04.2018-18:00</v>
      </c>
      <c r="M261" s="171" t="s">
        <v>428</v>
      </c>
    </row>
    <row r="262" spans="1:13" s="163" customFormat="1" ht="26.25" customHeight="1" x14ac:dyDescent="0.2">
      <c r="A262" s="165">
        <v>260</v>
      </c>
      <c r="B262" s="176" t="s">
        <v>434</v>
      </c>
      <c r="C262" s="166">
        <f>'1500m'!C18</f>
        <v>0</v>
      </c>
      <c r="D262" s="170">
        <f>'1500m'!D18</f>
        <v>0</v>
      </c>
      <c r="E262" s="170">
        <f>'1500m'!E18</f>
        <v>0</v>
      </c>
      <c r="F262" s="209">
        <f>'1500m'!F18</f>
        <v>0</v>
      </c>
      <c r="G262" s="173">
        <f>'1500m'!A18</f>
        <v>11</v>
      </c>
      <c r="H262" s="173" t="s">
        <v>434</v>
      </c>
      <c r="I262" s="173"/>
      <c r="J262" s="167" t="str">
        <f>'YARIŞMA BİLGİLERİ'!$F$21</f>
        <v>ERKEKLER ( B2 )</v>
      </c>
      <c r="K262" s="170" t="str">
        <f t="shared" si="7"/>
        <v>BURSA- GÖRME ENGELLİLER TÜRKİYE ŞAMPİYONASI</v>
      </c>
      <c r="L262" s="248" t="str">
        <f>'1500m'!N$4</f>
        <v>18.04.2018-18:00</v>
      </c>
      <c r="M262" s="171" t="s">
        <v>428</v>
      </c>
    </row>
    <row r="263" spans="1:13" s="163" customFormat="1" ht="26.25" customHeight="1" x14ac:dyDescent="0.2">
      <c r="A263" s="165">
        <v>261</v>
      </c>
      <c r="B263" s="176" t="s">
        <v>434</v>
      </c>
      <c r="C263" s="166">
        <f>'1500m'!C19</f>
        <v>0</v>
      </c>
      <c r="D263" s="170">
        <f>'1500m'!D19</f>
        <v>0</v>
      </c>
      <c r="E263" s="170">
        <f>'1500m'!E19</f>
        <v>0</v>
      </c>
      <c r="F263" s="209">
        <f>'1500m'!F19</f>
        <v>0</v>
      </c>
      <c r="G263" s="173">
        <f>'1500m'!A19</f>
        <v>12</v>
      </c>
      <c r="H263" s="173" t="s">
        <v>434</v>
      </c>
      <c r="I263" s="173"/>
      <c r="J263" s="167" t="str">
        <f>'YARIŞMA BİLGİLERİ'!$F$21</f>
        <v>ERKEKLER ( B2 )</v>
      </c>
      <c r="K263" s="170" t="str">
        <f t="shared" si="7"/>
        <v>BURSA- GÖRME ENGELLİLER TÜRKİYE ŞAMPİYONASI</v>
      </c>
      <c r="L263" s="248" t="str">
        <f>'1500m'!N$4</f>
        <v>18.04.2018-18:00</v>
      </c>
      <c r="M263" s="171" t="s">
        <v>428</v>
      </c>
    </row>
    <row r="264" spans="1:13" s="163" customFormat="1" ht="26.25" customHeight="1" x14ac:dyDescent="0.2">
      <c r="A264" s="165">
        <v>262</v>
      </c>
      <c r="B264" s="176" t="s">
        <v>434</v>
      </c>
      <c r="C264" s="166">
        <f>'1500m'!C20</f>
        <v>0</v>
      </c>
      <c r="D264" s="170">
        <f>'1500m'!D20</f>
        <v>0</v>
      </c>
      <c r="E264" s="170">
        <f>'1500m'!E20</f>
        <v>0</v>
      </c>
      <c r="F264" s="209">
        <f>'1500m'!F20</f>
        <v>0</v>
      </c>
      <c r="G264" s="173">
        <f>'1500m'!A20</f>
        <v>13</v>
      </c>
      <c r="H264" s="173" t="s">
        <v>434</v>
      </c>
      <c r="I264" s="173"/>
      <c r="J264" s="167" t="str">
        <f>'YARIŞMA BİLGİLERİ'!$F$21</f>
        <v>ERKEKLER ( B2 )</v>
      </c>
      <c r="K264" s="170" t="str">
        <f t="shared" si="7"/>
        <v>BURSA- GÖRME ENGELLİLER TÜRKİYE ŞAMPİYONASI</v>
      </c>
      <c r="L264" s="248" t="str">
        <f>'1500m'!N$4</f>
        <v>18.04.2018-18:00</v>
      </c>
      <c r="M264" s="171" t="s">
        <v>428</v>
      </c>
    </row>
    <row r="265" spans="1:13" s="163" customFormat="1" ht="26.25" customHeight="1" x14ac:dyDescent="0.2">
      <c r="A265" s="165">
        <v>263</v>
      </c>
      <c r="B265" s="176" t="s">
        <v>434</v>
      </c>
      <c r="C265" s="166">
        <f>'1500m'!C21</f>
        <v>0</v>
      </c>
      <c r="D265" s="170">
        <f>'1500m'!D21</f>
        <v>0</v>
      </c>
      <c r="E265" s="170">
        <f>'1500m'!E21</f>
        <v>0</v>
      </c>
      <c r="F265" s="209">
        <f>'1500m'!F21</f>
        <v>0</v>
      </c>
      <c r="G265" s="173">
        <f>'1500m'!A21</f>
        <v>14</v>
      </c>
      <c r="H265" s="173" t="s">
        <v>434</v>
      </c>
      <c r="I265" s="173"/>
      <c r="J265" s="167" t="str">
        <f>'YARIŞMA BİLGİLERİ'!$F$21</f>
        <v>ERKEKLER ( B2 )</v>
      </c>
      <c r="K265" s="170" t="str">
        <f t="shared" si="7"/>
        <v>BURSA- GÖRME ENGELLİLER TÜRKİYE ŞAMPİYONASI</v>
      </c>
      <c r="L265" s="248" t="str">
        <f>'1500m'!N$4</f>
        <v>18.04.2018-18:00</v>
      </c>
      <c r="M265" s="171" t="s">
        <v>428</v>
      </c>
    </row>
    <row r="266" spans="1:13" s="163" customFormat="1" ht="26.25" customHeight="1" x14ac:dyDescent="0.2">
      <c r="A266" s="165">
        <v>264</v>
      </c>
      <c r="B266" s="176" t="s">
        <v>434</v>
      </c>
      <c r="C266" s="166">
        <f>'1500m'!C22</f>
        <v>0</v>
      </c>
      <c r="D266" s="170">
        <f>'1500m'!D22</f>
        <v>0</v>
      </c>
      <c r="E266" s="170">
        <f>'1500m'!E22</f>
        <v>0</v>
      </c>
      <c r="F266" s="209">
        <f>'1500m'!F22</f>
        <v>0</v>
      </c>
      <c r="G266" s="173">
        <f>'1500m'!A22</f>
        <v>15</v>
      </c>
      <c r="H266" s="173" t="s">
        <v>434</v>
      </c>
      <c r="I266" s="173"/>
      <c r="J266" s="167" t="str">
        <f>'YARIŞMA BİLGİLERİ'!$F$21</f>
        <v>ERKEKLER ( B2 )</v>
      </c>
      <c r="K266" s="170" t="str">
        <f t="shared" si="7"/>
        <v>BURSA- GÖRME ENGELLİLER TÜRKİYE ŞAMPİYONASI</v>
      </c>
      <c r="L266" s="248" t="str">
        <f>'1500m'!N$4</f>
        <v>18.04.2018-18:00</v>
      </c>
      <c r="M266" s="171" t="s">
        <v>428</v>
      </c>
    </row>
    <row r="267" spans="1:13" s="163" customFormat="1" ht="26.25" customHeight="1" x14ac:dyDescent="0.2">
      <c r="A267" s="165">
        <v>265</v>
      </c>
      <c r="B267" s="176" t="s">
        <v>434</v>
      </c>
      <c r="C267" s="166">
        <f>'1500m'!C23</f>
        <v>0</v>
      </c>
      <c r="D267" s="170">
        <f>'1500m'!D23</f>
        <v>0</v>
      </c>
      <c r="E267" s="170">
        <f>'1500m'!E23</f>
        <v>0</v>
      </c>
      <c r="F267" s="209">
        <f>'1500m'!F23</f>
        <v>0</v>
      </c>
      <c r="G267" s="173">
        <f>'1500m'!A23</f>
        <v>16</v>
      </c>
      <c r="H267" s="173" t="s">
        <v>434</v>
      </c>
      <c r="I267" s="173"/>
      <c r="J267" s="167" t="str">
        <f>'YARIŞMA BİLGİLERİ'!$F$21</f>
        <v>ERKEKLER ( B2 )</v>
      </c>
      <c r="K267" s="170" t="str">
        <f t="shared" si="7"/>
        <v>BURSA- GÖRME ENGELLİLER TÜRKİYE ŞAMPİYONASI</v>
      </c>
      <c r="L267" s="248" t="str">
        <f>'1500m'!N$4</f>
        <v>18.04.2018-18:00</v>
      </c>
      <c r="M267" s="171" t="s">
        <v>428</v>
      </c>
    </row>
    <row r="268" spans="1:13" s="163" customFormat="1" ht="26.25" customHeight="1" x14ac:dyDescent="0.2">
      <c r="A268" s="165">
        <v>266</v>
      </c>
      <c r="B268" s="176" t="s">
        <v>434</v>
      </c>
      <c r="C268" s="166">
        <f>'1500m'!C24</f>
        <v>0</v>
      </c>
      <c r="D268" s="170">
        <f>'1500m'!D24</f>
        <v>0</v>
      </c>
      <c r="E268" s="170">
        <f>'1500m'!E24</f>
        <v>0</v>
      </c>
      <c r="F268" s="209">
        <f>'1500m'!F24</f>
        <v>0</v>
      </c>
      <c r="G268" s="173">
        <f>'1500m'!A24</f>
        <v>17</v>
      </c>
      <c r="H268" s="173" t="s">
        <v>434</v>
      </c>
      <c r="I268" s="173"/>
      <c r="J268" s="167" t="str">
        <f>'YARIŞMA BİLGİLERİ'!$F$21</f>
        <v>ERKEKLER ( B2 )</v>
      </c>
      <c r="K268" s="170" t="str">
        <f t="shared" si="7"/>
        <v>BURSA- GÖRME ENGELLİLER TÜRKİYE ŞAMPİYONASI</v>
      </c>
      <c r="L268" s="248" t="str">
        <f>'1500m'!N$4</f>
        <v>18.04.2018-18:00</v>
      </c>
      <c r="M268" s="171" t="s">
        <v>428</v>
      </c>
    </row>
    <row r="269" spans="1:13" s="163" customFormat="1" ht="26.25" customHeight="1" x14ac:dyDescent="0.2">
      <c r="A269" s="165">
        <v>267</v>
      </c>
      <c r="B269" s="176" t="s">
        <v>434</v>
      </c>
      <c r="C269" s="166">
        <f>'1500m'!C25</f>
        <v>0</v>
      </c>
      <c r="D269" s="170">
        <f>'1500m'!D25</f>
        <v>0</v>
      </c>
      <c r="E269" s="170">
        <f>'1500m'!E25</f>
        <v>0</v>
      </c>
      <c r="F269" s="209">
        <f>'1500m'!F25</f>
        <v>0</v>
      </c>
      <c r="G269" s="173">
        <f>'1500m'!A25</f>
        <v>18</v>
      </c>
      <c r="H269" s="173" t="s">
        <v>434</v>
      </c>
      <c r="I269" s="173"/>
      <c r="J269" s="167" t="str">
        <f>'YARIŞMA BİLGİLERİ'!$F$21</f>
        <v>ERKEKLER ( B2 )</v>
      </c>
      <c r="K269" s="170" t="str">
        <f t="shared" si="7"/>
        <v>BURSA- GÖRME ENGELLİLER TÜRKİYE ŞAMPİYONASI</v>
      </c>
      <c r="L269" s="248" t="str">
        <f>'1500m'!N$4</f>
        <v>18.04.2018-18:00</v>
      </c>
      <c r="M269" s="171" t="s">
        <v>428</v>
      </c>
    </row>
    <row r="270" spans="1:13" s="163" customFormat="1" ht="26.25" customHeight="1" x14ac:dyDescent="0.2">
      <c r="A270" s="165">
        <v>268</v>
      </c>
      <c r="B270" s="176" t="s">
        <v>434</v>
      </c>
      <c r="C270" s="166">
        <f>'1500m'!C26</f>
        <v>0</v>
      </c>
      <c r="D270" s="170">
        <f>'1500m'!D26</f>
        <v>0</v>
      </c>
      <c r="E270" s="170">
        <f>'1500m'!E26</f>
        <v>0</v>
      </c>
      <c r="F270" s="209">
        <f>'1500m'!F26</f>
        <v>0</v>
      </c>
      <c r="G270" s="173">
        <f>'1500m'!A26</f>
        <v>19</v>
      </c>
      <c r="H270" s="173" t="s">
        <v>434</v>
      </c>
      <c r="I270" s="173"/>
      <c r="J270" s="167" t="str">
        <f>'YARIŞMA BİLGİLERİ'!$F$21</f>
        <v>ERKEKLER ( B2 )</v>
      </c>
      <c r="K270" s="170" t="str">
        <f t="shared" si="7"/>
        <v>BURSA- GÖRME ENGELLİLER TÜRKİYE ŞAMPİYONASI</v>
      </c>
      <c r="L270" s="248" t="str">
        <f>'1500m'!N$4</f>
        <v>18.04.2018-18:00</v>
      </c>
      <c r="M270" s="171" t="s">
        <v>428</v>
      </c>
    </row>
    <row r="271" spans="1:13" s="163" customFormat="1" ht="26.25" customHeight="1" x14ac:dyDescent="0.2">
      <c r="A271" s="165">
        <v>269</v>
      </c>
      <c r="B271" s="176" t="s">
        <v>434</v>
      </c>
      <c r="C271" s="166">
        <f>'1500m'!C27</f>
        <v>0</v>
      </c>
      <c r="D271" s="170">
        <f>'1500m'!D27</f>
        <v>0</v>
      </c>
      <c r="E271" s="170">
        <f>'1500m'!E27</f>
        <v>0</v>
      </c>
      <c r="F271" s="209">
        <f>'1500m'!F27</f>
        <v>0</v>
      </c>
      <c r="G271" s="173">
        <f>'1500m'!A27</f>
        <v>20</v>
      </c>
      <c r="H271" s="173" t="s">
        <v>434</v>
      </c>
      <c r="I271" s="173"/>
      <c r="J271" s="167" t="str">
        <f>'YARIŞMA BİLGİLERİ'!$F$21</f>
        <v>ERKEKLER ( B2 )</v>
      </c>
      <c r="K271" s="170" t="str">
        <f t="shared" si="7"/>
        <v>BURSA- GÖRME ENGELLİLER TÜRKİYE ŞAMPİYONASI</v>
      </c>
      <c r="L271" s="248" t="str">
        <f>'1500m'!N$4</f>
        <v>18.04.2018-18:00</v>
      </c>
      <c r="M271" s="171" t="s">
        <v>428</v>
      </c>
    </row>
    <row r="272" spans="1:13" s="163" customFormat="1" ht="26.25" customHeight="1" x14ac:dyDescent="0.2">
      <c r="A272" s="165">
        <v>270</v>
      </c>
      <c r="B272" s="176" t="s">
        <v>434</v>
      </c>
      <c r="C272" s="166">
        <f>'1500m'!C28</f>
        <v>0</v>
      </c>
      <c r="D272" s="170">
        <f>'1500m'!D28</f>
        <v>0</v>
      </c>
      <c r="E272" s="170">
        <f>'1500m'!E28</f>
        <v>0</v>
      </c>
      <c r="F272" s="209">
        <f>'1500m'!F28</f>
        <v>0</v>
      </c>
      <c r="G272" s="173">
        <f>'1500m'!A28</f>
        <v>21</v>
      </c>
      <c r="H272" s="173" t="s">
        <v>434</v>
      </c>
      <c r="I272" s="173"/>
      <c r="J272" s="167" t="str">
        <f>'YARIŞMA BİLGİLERİ'!$F$21</f>
        <v>ERKEKLER ( B2 )</v>
      </c>
      <c r="K272" s="170" t="str">
        <f t="shared" si="7"/>
        <v>BURSA- GÖRME ENGELLİLER TÜRKİYE ŞAMPİYONASI</v>
      </c>
      <c r="L272" s="248" t="str">
        <f>'1500m'!N$4</f>
        <v>18.04.2018-18:00</v>
      </c>
      <c r="M272" s="171" t="s">
        <v>428</v>
      </c>
    </row>
    <row r="273" spans="1:13" s="163" customFormat="1" ht="26.25" customHeight="1" x14ac:dyDescent="0.2">
      <c r="A273" s="165">
        <v>271</v>
      </c>
      <c r="B273" s="176" t="s">
        <v>434</v>
      </c>
      <c r="C273" s="166">
        <f>'1500m'!C29</f>
        <v>0</v>
      </c>
      <c r="D273" s="170">
        <f>'1500m'!D29</f>
        <v>0</v>
      </c>
      <c r="E273" s="170">
        <f>'1500m'!E29</f>
        <v>0</v>
      </c>
      <c r="F273" s="209">
        <f>'1500m'!F29</f>
        <v>0</v>
      </c>
      <c r="G273" s="173">
        <f>'1500m'!A29</f>
        <v>22</v>
      </c>
      <c r="H273" s="173" t="s">
        <v>434</v>
      </c>
      <c r="I273" s="173"/>
      <c r="J273" s="167" t="str">
        <f>'YARIŞMA BİLGİLERİ'!$F$21</f>
        <v>ERKEKLER ( B2 )</v>
      </c>
      <c r="K273" s="170" t="str">
        <f t="shared" si="7"/>
        <v>BURSA- GÖRME ENGELLİLER TÜRKİYE ŞAMPİYONASI</v>
      </c>
      <c r="L273" s="248" t="str">
        <f>'1500m'!N$4</f>
        <v>18.04.2018-18:00</v>
      </c>
      <c r="M273" s="171" t="s">
        <v>428</v>
      </c>
    </row>
    <row r="274" spans="1:13" s="163" customFormat="1" ht="26.25" customHeight="1" x14ac:dyDescent="0.2">
      <c r="A274" s="165">
        <v>272</v>
      </c>
      <c r="B274" s="176" t="s">
        <v>434</v>
      </c>
      <c r="C274" s="166">
        <f>'1500m'!C30</f>
        <v>0</v>
      </c>
      <c r="D274" s="170">
        <f>'1500m'!D30</f>
        <v>0</v>
      </c>
      <c r="E274" s="170">
        <f>'1500m'!E30</f>
        <v>0</v>
      </c>
      <c r="F274" s="209">
        <f>'1500m'!F30</f>
        <v>0</v>
      </c>
      <c r="G274" s="173">
        <f>'1500m'!A30</f>
        <v>23</v>
      </c>
      <c r="H274" s="173" t="s">
        <v>434</v>
      </c>
      <c r="I274" s="173"/>
      <c r="J274" s="167" t="str">
        <f>'YARIŞMA BİLGİLERİ'!$F$21</f>
        <v>ERKEKLER ( B2 )</v>
      </c>
      <c r="K274" s="170" t="str">
        <f t="shared" si="7"/>
        <v>BURSA- GÖRME ENGELLİLER TÜRKİYE ŞAMPİYONASI</v>
      </c>
      <c r="L274" s="248" t="str">
        <f>'1500m'!N$4</f>
        <v>18.04.2018-18:00</v>
      </c>
      <c r="M274" s="171" t="s">
        <v>428</v>
      </c>
    </row>
    <row r="275" spans="1:13" s="163" customFormat="1" ht="26.25" customHeight="1" x14ac:dyDescent="0.2">
      <c r="A275" s="165">
        <v>273</v>
      </c>
      <c r="B275" s="176" t="s">
        <v>434</v>
      </c>
      <c r="C275" s="166">
        <f>'1500m'!C31</f>
        <v>0</v>
      </c>
      <c r="D275" s="170">
        <f>'1500m'!D31</f>
        <v>0</v>
      </c>
      <c r="E275" s="170">
        <f>'1500m'!E31</f>
        <v>0</v>
      </c>
      <c r="F275" s="209">
        <f>'1500m'!F31</f>
        <v>0</v>
      </c>
      <c r="G275" s="173">
        <f>'1500m'!A31</f>
        <v>24</v>
      </c>
      <c r="H275" s="173" t="s">
        <v>434</v>
      </c>
      <c r="I275" s="173"/>
      <c r="J275" s="167" t="str">
        <f>'YARIŞMA BİLGİLERİ'!$F$21</f>
        <v>ERKEKLER ( B2 )</v>
      </c>
      <c r="K275" s="170" t="str">
        <f t="shared" si="7"/>
        <v>BURSA- GÖRME ENGELLİLER TÜRKİYE ŞAMPİYONASI</v>
      </c>
      <c r="L275" s="248" t="str">
        <f>'1500m'!N$4</f>
        <v>18.04.2018-18:00</v>
      </c>
      <c r="M275" s="171" t="s">
        <v>428</v>
      </c>
    </row>
    <row r="276" spans="1:13" s="163" customFormat="1" ht="26.25" customHeight="1" x14ac:dyDescent="0.2">
      <c r="A276" s="165">
        <v>274</v>
      </c>
      <c r="B276" s="176" t="s">
        <v>434</v>
      </c>
      <c r="C276" s="166">
        <f>'1500m'!C32</f>
        <v>0</v>
      </c>
      <c r="D276" s="170">
        <f>'1500m'!D32</f>
        <v>0</v>
      </c>
      <c r="E276" s="170">
        <f>'1500m'!E32</f>
        <v>0</v>
      </c>
      <c r="F276" s="209">
        <f>'1500m'!F32</f>
        <v>0</v>
      </c>
      <c r="G276" s="173">
        <f>'1500m'!A32</f>
        <v>25</v>
      </c>
      <c r="H276" s="173" t="s">
        <v>434</v>
      </c>
      <c r="I276" s="173"/>
      <c r="J276" s="167" t="str">
        <f>'YARIŞMA BİLGİLERİ'!$F$21</f>
        <v>ERKEKLER ( B2 )</v>
      </c>
      <c r="K276" s="170" t="str">
        <f t="shared" si="7"/>
        <v>BURSA- GÖRME ENGELLİLER TÜRKİYE ŞAMPİYONASI</v>
      </c>
      <c r="L276" s="248" t="str">
        <f>'1500m'!N$4</f>
        <v>18.04.2018-18:00</v>
      </c>
      <c r="M276" s="171" t="s">
        <v>428</v>
      </c>
    </row>
    <row r="277" spans="1:13" s="163" customFormat="1" ht="26.25" customHeight="1" x14ac:dyDescent="0.2">
      <c r="A277" s="165">
        <v>275</v>
      </c>
      <c r="B277" s="176" t="s">
        <v>434</v>
      </c>
      <c r="C277" s="166">
        <f>'1500m'!C33</f>
        <v>0</v>
      </c>
      <c r="D277" s="170">
        <f>'1500m'!D33</f>
        <v>0</v>
      </c>
      <c r="E277" s="170">
        <f>'1500m'!E33</f>
        <v>0</v>
      </c>
      <c r="F277" s="209">
        <f>'1500m'!F33</f>
        <v>0</v>
      </c>
      <c r="G277" s="173">
        <f>'1500m'!A33</f>
        <v>26</v>
      </c>
      <c r="H277" s="173" t="s">
        <v>434</v>
      </c>
      <c r="I277" s="173"/>
      <c r="J277" s="167" t="str">
        <f>'YARIŞMA BİLGİLERİ'!$F$21</f>
        <v>ERKEKLER ( B2 )</v>
      </c>
      <c r="K277" s="170" t="str">
        <f t="shared" si="7"/>
        <v>BURSA- GÖRME ENGELLİLER TÜRKİYE ŞAMPİYONASI</v>
      </c>
      <c r="L277" s="248" t="str">
        <f>'1500m'!N$4</f>
        <v>18.04.2018-18:00</v>
      </c>
      <c r="M277" s="171" t="s">
        <v>428</v>
      </c>
    </row>
    <row r="278" spans="1:13" s="163" customFormat="1" ht="26.25" customHeight="1" x14ac:dyDescent="0.2">
      <c r="A278" s="165">
        <v>276</v>
      </c>
      <c r="B278" s="176" t="s">
        <v>434</v>
      </c>
      <c r="C278" s="166">
        <f>'1500m'!C34</f>
        <v>0</v>
      </c>
      <c r="D278" s="170">
        <f>'1500m'!D34</f>
        <v>0</v>
      </c>
      <c r="E278" s="170">
        <f>'1500m'!E34</f>
        <v>0</v>
      </c>
      <c r="F278" s="209">
        <f>'1500m'!F34</f>
        <v>0</v>
      </c>
      <c r="G278" s="173">
        <f>'1500m'!A34</f>
        <v>27</v>
      </c>
      <c r="H278" s="173" t="s">
        <v>434</v>
      </c>
      <c r="I278" s="173"/>
      <c r="J278" s="167" t="str">
        <f>'YARIŞMA BİLGİLERİ'!$F$21</f>
        <v>ERKEKLER ( B2 )</v>
      </c>
      <c r="K278" s="170" t="str">
        <f t="shared" si="7"/>
        <v>BURSA- GÖRME ENGELLİLER TÜRKİYE ŞAMPİYONASI</v>
      </c>
      <c r="L278" s="248" t="str">
        <f>'1500m'!N$4</f>
        <v>18.04.2018-18:00</v>
      </c>
      <c r="M278" s="171" t="s">
        <v>428</v>
      </c>
    </row>
    <row r="279" spans="1:13" s="163" customFormat="1" ht="26.25" customHeight="1" x14ac:dyDescent="0.2">
      <c r="A279" s="165">
        <v>277</v>
      </c>
      <c r="B279" s="176" t="s">
        <v>434</v>
      </c>
      <c r="C279" s="166">
        <f>'1500m'!C35</f>
        <v>0</v>
      </c>
      <c r="D279" s="170">
        <f>'1500m'!D35</f>
        <v>0</v>
      </c>
      <c r="E279" s="170">
        <f>'1500m'!E35</f>
        <v>0</v>
      </c>
      <c r="F279" s="209">
        <f>'1500m'!F35</f>
        <v>0</v>
      </c>
      <c r="G279" s="173">
        <f>'1500m'!A35</f>
        <v>28</v>
      </c>
      <c r="H279" s="173" t="s">
        <v>434</v>
      </c>
      <c r="I279" s="173"/>
      <c r="J279" s="167" t="str">
        <f>'YARIŞMA BİLGİLERİ'!$F$21</f>
        <v>ERKEKLER ( B2 )</v>
      </c>
      <c r="K279" s="170" t="str">
        <f t="shared" si="7"/>
        <v>BURSA- GÖRME ENGELLİLER TÜRKİYE ŞAMPİYONASI</v>
      </c>
      <c r="L279" s="248" t="str">
        <f>'1500m'!N$4</f>
        <v>18.04.2018-18:00</v>
      </c>
      <c r="M279" s="171" t="s">
        <v>428</v>
      </c>
    </row>
    <row r="280" spans="1:13" s="163" customFormat="1" ht="26.25" customHeight="1" x14ac:dyDescent="0.2">
      <c r="A280" s="165">
        <v>278</v>
      </c>
      <c r="B280" s="176" t="s">
        <v>434</v>
      </c>
      <c r="C280" s="166">
        <f>'1500m'!C36</f>
        <v>0</v>
      </c>
      <c r="D280" s="170">
        <f>'1500m'!D36</f>
        <v>0</v>
      </c>
      <c r="E280" s="170">
        <f>'1500m'!E36</f>
        <v>0</v>
      </c>
      <c r="F280" s="209">
        <f>'1500m'!F36</f>
        <v>0</v>
      </c>
      <c r="G280" s="173">
        <f>'1500m'!A36</f>
        <v>29</v>
      </c>
      <c r="H280" s="173" t="s">
        <v>434</v>
      </c>
      <c r="I280" s="173"/>
      <c r="J280" s="167" t="str">
        <f>'YARIŞMA BİLGİLERİ'!$F$21</f>
        <v>ERKEKLER ( B2 )</v>
      </c>
      <c r="K280" s="170" t="str">
        <f t="shared" si="7"/>
        <v>BURSA- GÖRME ENGELLİLER TÜRKİYE ŞAMPİYONASI</v>
      </c>
      <c r="L280" s="248" t="str">
        <f>'1500m'!N$4</f>
        <v>18.04.2018-18:00</v>
      </c>
      <c r="M280" s="171" t="s">
        <v>428</v>
      </c>
    </row>
    <row r="281" spans="1:13" s="163" customFormat="1" ht="26.25" customHeight="1" x14ac:dyDescent="0.2">
      <c r="A281" s="165">
        <v>279</v>
      </c>
      <c r="B281" s="176" t="s">
        <v>434</v>
      </c>
      <c r="C281" s="166">
        <f>'1500m'!C37</f>
        <v>0</v>
      </c>
      <c r="D281" s="170">
        <f>'1500m'!D37</f>
        <v>0</v>
      </c>
      <c r="E281" s="170">
        <f>'1500m'!E37</f>
        <v>0</v>
      </c>
      <c r="F281" s="209">
        <f>'1500m'!F37</f>
        <v>0</v>
      </c>
      <c r="G281" s="173">
        <f>'1500m'!A37</f>
        <v>30</v>
      </c>
      <c r="H281" s="173" t="s">
        <v>434</v>
      </c>
      <c r="I281" s="173"/>
      <c r="J281" s="167" t="str">
        <f>'YARIŞMA BİLGİLERİ'!$F$21</f>
        <v>ERKEKLER ( B2 )</v>
      </c>
      <c r="K281" s="170" t="str">
        <f t="shared" si="7"/>
        <v>BURSA- GÖRME ENGELLİLER TÜRKİYE ŞAMPİYONASI</v>
      </c>
      <c r="L281" s="248" t="str">
        <f>'1500m'!N$4</f>
        <v>18.04.2018-18:00</v>
      </c>
      <c r="M281" s="171" t="s">
        <v>428</v>
      </c>
    </row>
    <row r="282" spans="1:13" s="163" customFormat="1" ht="26.25" customHeight="1" x14ac:dyDescent="0.2">
      <c r="A282" s="165">
        <v>280</v>
      </c>
      <c r="B282" s="176" t="s">
        <v>434</v>
      </c>
      <c r="C282" s="166">
        <f>'1500m'!C38</f>
        <v>0</v>
      </c>
      <c r="D282" s="170">
        <f>'1500m'!D38</f>
        <v>0</v>
      </c>
      <c r="E282" s="170">
        <f>'1500m'!E38</f>
        <v>0</v>
      </c>
      <c r="F282" s="209">
        <f>'1500m'!F38</f>
        <v>0</v>
      </c>
      <c r="G282" s="173">
        <f>'1500m'!A38</f>
        <v>31</v>
      </c>
      <c r="H282" s="173" t="s">
        <v>434</v>
      </c>
      <c r="I282" s="173"/>
      <c r="J282" s="167" t="str">
        <f>'YARIŞMA BİLGİLERİ'!$F$21</f>
        <v>ERKEKLER ( B2 )</v>
      </c>
      <c r="K282" s="170" t="str">
        <f t="shared" si="7"/>
        <v>BURSA- GÖRME ENGELLİLER TÜRKİYE ŞAMPİYONASI</v>
      </c>
      <c r="L282" s="248" t="str">
        <f>'1500m'!N$4</f>
        <v>18.04.2018-18:00</v>
      </c>
      <c r="M282" s="171" t="s">
        <v>428</v>
      </c>
    </row>
    <row r="283" spans="1:13" s="163" customFormat="1" ht="26.25" customHeight="1" x14ac:dyDescent="0.2">
      <c r="A283" s="165">
        <v>281</v>
      </c>
      <c r="B283" s="176" t="s">
        <v>434</v>
      </c>
      <c r="C283" s="166">
        <f>'1500m'!C39</f>
        <v>0</v>
      </c>
      <c r="D283" s="170">
        <f>'1500m'!D39</f>
        <v>0</v>
      </c>
      <c r="E283" s="170">
        <f>'1500m'!E39</f>
        <v>0</v>
      </c>
      <c r="F283" s="209">
        <f>'1500m'!F39</f>
        <v>0</v>
      </c>
      <c r="G283" s="173">
        <f>'1500m'!A39</f>
        <v>32</v>
      </c>
      <c r="H283" s="173" t="s">
        <v>434</v>
      </c>
      <c r="I283" s="173"/>
      <c r="J283" s="167" t="str">
        <f>'YARIŞMA BİLGİLERİ'!$F$21</f>
        <v>ERKEKLER ( B2 )</v>
      </c>
      <c r="K283" s="170" t="str">
        <f t="shared" si="7"/>
        <v>BURSA- GÖRME ENGELLİLER TÜRKİYE ŞAMPİYONASI</v>
      </c>
      <c r="L283" s="248" t="str">
        <f>'1500m'!N$4</f>
        <v>18.04.2018-18:00</v>
      </c>
      <c r="M283" s="171" t="s">
        <v>428</v>
      </c>
    </row>
    <row r="284" spans="1:13" s="163" customFormat="1" ht="26.25" customHeight="1" x14ac:dyDescent="0.2">
      <c r="A284" s="165">
        <v>282</v>
      </c>
      <c r="B284" s="176" t="s">
        <v>434</v>
      </c>
      <c r="C284" s="166">
        <f>'1500m'!C40</f>
        <v>0</v>
      </c>
      <c r="D284" s="170">
        <f>'1500m'!D40</f>
        <v>0</v>
      </c>
      <c r="E284" s="170">
        <f>'1500m'!E40</f>
        <v>0</v>
      </c>
      <c r="F284" s="209">
        <f>'1500m'!F40</f>
        <v>0</v>
      </c>
      <c r="G284" s="173">
        <f>'1500m'!A40</f>
        <v>33</v>
      </c>
      <c r="H284" s="173" t="s">
        <v>434</v>
      </c>
      <c r="I284" s="173"/>
      <c r="J284" s="167" t="str">
        <f>'YARIŞMA BİLGİLERİ'!$F$21</f>
        <v>ERKEKLER ( B2 )</v>
      </c>
      <c r="K284" s="170" t="str">
        <f t="shared" si="7"/>
        <v>BURSA- GÖRME ENGELLİLER TÜRKİYE ŞAMPİYONASI</v>
      </c>
      <c r="L284" s="248" t="str">
        <f>'1500m'!N$4</f>
        <v>18.04.2018-18:00</v>
      </c>
      <c r="M284" s="171" t="s">
        <v>428</v>
      </c>
    </row>
    <row r="285" spans="1:13" s="163" customFormat="1" ht="26.25" customHeight="1" x14ac:dyDescent="0.2">
      <c r="A285" s="165">
        <v>283</v>
      </c>
      <c r="B285" s="176" t="s">
        <v>434</v>
      </c>
      <c r="C285" s="166">
        <f>'1500m'!C41</f>
        <v>0</v>
      </c>
      <c r="D285" s="170">
        <f>'1500m'!D41</f>
        <v>0</v>
      </c>
      <c r="E285" s="170">
        <f>'1500m'!E41</f>
        <v>0</v>
      </c>
      <c r="F285" s="209">
        <f>'1500m'!F41</f>
        <v>0</v>
      </c>
      <c r="G285" s="173">
        <f>'1500m'!A41</f>
        <v>34</v>
      </c>
      <c r="H285" s="173" t="s">
        <v>434</v>
      </c>
      <c r="I285" s="173"/>
      <c r="J285" s="167" t="str">
        <f>'YARIŞMA BİLGİLERİ'!$F$21</f>
        <v>ERKEKLER ( B2 )</v>
      </c>
      <c r="K285" s="170" t="str">
        <f t="shared" si="7"/>
        <v>BURSA- GÖRME ENGELLİLER TÜRKİYE ŞAMPİYONASI</v>
      </c>
      <c r="L285" s="248" t="str">
        <f>'1500m'!N$4</f>
        <v>18.04.2018-18:00</v>
      </c>
      <c r="M285" s="171" t="s">
        <v>428</v>
      </c>
    </row>
    <row r="286" spans="1:13" s="163" customFormat="1" ht="26.25" customHeight="1" x14ac:dyDescent="0.2">
      <c r="A286" s="165">
        <v>284</v>
      </c>
      <c r="B286" s="176" t="s">
        <v>434</v>
      </c>
      <c r="C286" s="166">
        <f>'1500m'!C42</f>
        <v>0</v>
      </c>
      <c r="D286" s="170">
        <f>'1500m'!D42</f>
        <v>0</v>
      </c>
      <c r="E286" s="170">
        <f>'1500m'!E42</f>
        <v>0</v>
      </c>
      <c r="F286" s="209">
        <f>'1500m'!F42</f>
        <v>0</v>
      </c>
      <c r="G286" s="173">
        <f>'1500m'!A42</f>
        <v>35</v>
      </c>
      <c r="H286" s="173" t="s">
        <v>434</v>
      </c>
      <c r="I286" s="173"/>
      <c r="J286" s="167" t="str">
        <f>'YARIŞMA BİLGİLERİ'!$F$21</f>
        <v>ERKEKLER ( B2 )</v>
      </c>
      <c r="K286" s="170" t="str">
        <f t="shared" si="7"/>
        <v>BURSA- GÖRME ENGELLİLER TÜRKİYE ŞAMPİYONASI</v>
      </c>
      <c r="L286" s="248" t="str">
        <f>'1500m'!N$4</f>
        <v>18.04.2018-18:00</v>
      </c>
      <c r="M286" s="171" t="s">
        <v>428</v>
      </c>
    </row>
    <row r="287" spans="1:13" s="163" customFormat="1" ht="26.25" customHeight="1" x14ac:dyDescent="0.2">
      <c r="A287" s="165">
        <v>285</v>
      </c>
      <c r="B287" s="176" t="s">
        <v>434</v>
      </c>
      <c r="C287" s="166">
        <f>'1500m'!C43</f>
        <v>0</v>
      </c>
      <c r="D287" s="170">
        <f>'1500m'!D43</f>
        <v>0</v>
      </c>
      <c r="E287" s="170">
        <f>'1500m'!E43</f>
        <v>0</v>
      </c>
      <c r="F287" s="209">
        <f>'1500m'!F43</f>
        <v>0</v>
      </c>
      <c r="G287" s="173">
        <f>'1500m'!A43</f>
        <v>36</v>
      </c>
      <c r="H287" s="173" t="s">
        <v>434</v>
      </c>
      <c r="I287" s="173"/>
      <c r="J287" s="167" t="str">
        <f>'YARIŞMA BİLGİLERİ'!$F$21</f>
        <v>ERKEKLER ( B2 )</v>
      </c>
      <c r="K287" s="170" t="str">
        <f t="shared" si="7"/>
        <v>BURSA- GÖRME ENGELLİLER TÜRKİYE ŞAMPİYONASI</v>
      </c>
      <c r="L287" s="248" t="str">
        <f>'1500m'!N$4</f>
        <v>18.04.2018-18:00</v>
      </c>
      <c r="M287" s="171" t="s">
        <v>428</v>
      </c>
    </row>
    <row r="288" spans="1:13" s="163" customFormat="1" ht="26.25" customHeight="1" x14ac:dyDescent="0.2">
      <c r="A288" s="165">
        <v>286</v>
      </c>
      <c r="B288" s="176" t="s">
        <v>434</v>
      </c>
      <c r="C288" s="166">
        <f>'1500m'!C44</f>
        <v>0</v>
      </c>
      <c r="D288" s="170">
        <f>'1500m'!D44</f>
        <v>0</v>
      </c>
      <c r="E288" s="170">
        <f>'1500m'!E44</f>
        <v>0</v>
      </c>
      <c r="F288" s="209">
        <f>'1500m'!F44</f>
        <v>0</v>
      </c>
      <c r="G288" s="173">
        <f>'1500m'!A44</f>
        <v>37</v>
      </c>
      <c r="H288" s="173" t="s">
        <v>434</v>
      </c>
      <c r="I288" s="173"/>
      <c r="J288" s="167" t="str">
        <f>'YARIŞMA BİLGİLERİ'!$F$21</f>
        <v>ERKEKLER ( B2 )</v>
      </c>
      <c r="K288" s="170" t="str">
        <f t="shared" si="7"/>
        <v>BURSA- GÖRME ENGELLİLER TÜRKİYE ŞAMPİYONASI</v>
      </c>
      <c r="L288" s="248" t="str">
        <f>'1500m'!N$4</f>
        <v>18.04.2018-18:00</v>
      </c>
      <c r="M288" s="171" t="s">
        <v>428</v>
      </c>
    </row>
    <row r="289" spans="1:13" s="163" customFormat="1" ht="26.25" customHeight="1" x14ac:dyDescent="0.2">
      <c r="A289" s="165">
        <v>287</v>
      </c>
      <c r="B289" s="176" t="s">
        <v>434</v>
      </c>
      <c r="C289" s="166">
        <f>'1500m'!C45</f>
        <v>0</v>
      </c>
      <c r="D289" s="170">
        <f>'1500m'!D45</f>
        <v>0</v>
      </c>
      <c r="E289" s="170">
        <f>'1500m'!E45</f>
        <v>0</v>
      </c>
      <c r="F289" s="209">
        <f>'1500m'!F45</f>
        <v>0</v>
      </c>
      <c r="G289" s="173">
        <f>'1500m'!A45</f>
        <v>38</v>
      </c>
      <c r="H289" s="173" t="s">
        <v>434</v>
      </c>
      <c r="I289" s="173"/>
      <c r="J289" s="167" t="str">
        <f>'YARIŞMA BİLGİLERİ'!$F$21</f>
        <v>ERKEKLER ( B2 )</v>
      </c>
      <c r="K289" s="170" t="str">
        <f t="shared" si="7"/>
        <v>BURSA- GÖRME ENGELLİLER TÜRKİYE ŞAMPİYONASI</v>
      </c>
      <c r="L289" s="248" t="str">
        <f>'1500m'!N$4</f>
        <v>18.04.2018-18:00</v>
      </c>
      <c r="M289" s="171" t="s">
        <v>428</v>
      </c>
    </row>
    <row r="290" spans="1:13" s="163" customFormat="1" ht="26.25" customHeight="1" x14ac:dyDescent="0.2">
      <c r="A290" s="165">
        <v>288</v>
      </c>
      <c r="B290" s="176" t="s">
        <v>434</v>
      </c>
      <c r="C290" s="166">
        <f>'1500m'!C46</f>
        <v>0</v>
      </c>
      <c r="D290" s="170">
        <f>'1500m'!D46</f>
        <v>0</v>
      </c>
      <c r="E290" s="170">
        <f>'1500m'!E46</f>
        <v>0</v>
      </c>
      <c r="F290" s="209">
        <f>'1500m'!F46</f>
        <v>0</v>
      </c>
      <c r="G290" s="173">
        <f>'1500m'!A46</f>
        <v>39</v>
      </c>
      <c r="H290" s="173" t="s">
        <v>434</v>
      </c>
      <c r="I290" s="173"/>
      <c r="J290" s="167" t="str">
        <f>'YARIŞMA BİLGİLERİ'!$F$21</f>
        <v>ERKEKLER ( B2 )</v>
      </c>
      <c r="K290" s="170" t="str">
        <f t="shared" si="7"/>
        <v>BURSA- GÖRME ENGELLİLER TÜRKİYE ŞAMPİYONASI</v>
      </c>
      <c r="L290" s="248" t="str">
        <f>'1500m'!N$4</f>
        <v>18.04.2018-18:00</v>
      </c>
      <c r="M290" s="171" t="s">
        <v>428</v>
      </c>
    </row>
    <row r="291" spans="1:13" s="163" customFormat="1" ht="26.25" customHeight="1" x14ac:dyDescent="0.2">
      <c r="A291" s="165">
        <v>289</v>
      </c>
      <c r="B291" s="176" t="s">
        <v>434</v>
      </c>
      <c r="C291" s="166">
        <f>'1500m'!C47</f>
        <v>0</v>
      </c>
      <c r="D291" s="170">
        <f>'1500m'!D47</f>
        <v>0</v>
      </c>
      <c r="E291" s="170">
        <f>'1500m'!E47</f>
        <v>0</v>
      </c>
      <c r="F291" s="209">
        <f>'1500m'!F47</f>
        <v>0</v>
      </c>
      <c r="G291" s="173">
        <f>'1500m'!A47</f>
        <v>40</v>
      </c>
      <c r="H291" s="173" t="s">
        <v>434</v>
      </c>
      <c r="I291" s="173"/>
      <c r="J291" s="167" t="str">
        <f>'YARIŞMA BİLGİLERİ'!$F$21</f>
        <v>ERKEKLER ( B2 )</v>
      </c>
      <c r="K291" s="170" t="str">
        <f t="shared" si="7"/>
        <v>BURSA- GÖRME ENGELLİLER TÜRKİYE ŞAMPİYONASI</v>
      </c>
      <c r="L291" s="248" t="str">
        <f>'1500m'!N$4</f>
        <v>18.04.2018-18:00</v>
      </c>
      <c r="M291" s="171" t="s">
        <v>428</v>
      </c>
    </row>
    <row r="292" spans="1:13" s="163" customFormat="1" ht="26.25" customHeight="1" x14ac:dyDescent="0.2">
      <c r="A292" s="165">
        <v>290</v>
      </c>
      <c r="B292" s="176" t="s">
        <v>434</v>
      </c>
      <c r="C292" s="166">
        <f>'1500m'!C48</f>
        <v>0</v>
      </c>
      <c r="D292" s="170">
        <f>'1500m'!D48</f>
        <v>0</v>
      </c>
      <c r="E292" s="170">
        <f>'1500m'!E48</f>
        <v>0</v>
      </c>
      <c r="F292" s="209">
        <f>'1500m'!F48</f>
        <v>0</v>
      </c>
      <c r="G292" s="173">
        <f>'1500m'!A48</f>
        <v>41</v>
      </c>
      <c r="H292" s="173" t="s">
        <v>434</v>
      </c>
      <c r="I292" s="173"/>
      <c r="J292" s="167" t="str">
        <f>'YARIŞMA BİLGİLERİ'!$F$21</f>
        <v>ERKEKLER ( B2 )</v>
      </c>
      <c r="K292" s="170" t="str">
        <f t="shared" si="7"/>
        <v>BURSA- GÖRME ENGELLİLER TÜRKİYE ŞAMPİYONASI</v>
      </c>
      <c r="L292" s="248" t="str">
        <f>'1500m'!N$4</f>
        <v>18.04.2018-18:00</v>
      </c>
      <c r="M292" s="171" t="s">
        <v>428</v>
      </c>
    </row>
    <row r="293" spans="1:13" s="163" customFormat="1" ht="26.25" customHeight="1" x14ac:dyDescent="0.2">
      <c r="A293" s="165">
        <v>291</v>
      </c>
      <c r="B293" s="176" t="s">
        <v>434</v>
      </c>
      <c r="C293" s="166">
        <f>'1500m'!C49</f>
        <v>0</v>
      </c>
      <c r="D293" s="170">
        <f>'1500m'!D49</f>
        <v>0</v>
      </c>
      <c r="E293" s="170">
        <f>'1500m'!E49</f>
        <v>0</v>
      </c>
      <c r="F293" s="209">
        <f>'1500m'!F49</f>
        <v>0</v>
      </c>
      <c r="G293" s="173">
        <f>'1500m'!A49</f>
        <v>42</v>
      </c>
      <c r="H293" s="173" t="s">
        <v>434</v>
      </c>
      <c r="I293" s="173"/>
      <c r="J293" s="167" t="str">
        <f>'YARIŞMA BİLGİLERİ'!$F$21</f>
        <v>ERKEKLER ( B2 )</v>
      </c>
      <c r="K293" s="170" t="str">
        <f t="shared" si="7"/>
        <v>BURSA- GÖRME ENGELLİLER TÜRKİYE ŞAMPİYONASI</v>
      </c>
      <c r="L293" s="248" t="str">
        <f>'1500m'!N$4</f>
        <v>18.04.2018-18:00</v>
      </c>
      <c r="M293" s="171" t="s">
        <v>428</v>
      </c>
    </row>
    <row r="294" spans="1:13" s="163" customFormat="1" ht="26.25" customHeight="1" x14ac:dyDescent="0.2">
      <c r="A294" s="165">
        <v>292</v>
      </c>
      <c r="B294" s="176" t="s">
        <v>434</v>
      </c>
      <c r="C294" s="166">
        <f>'1500m'!C50</f>
        <v>0</v>
      </c>
      <c r="D294" s="170">
        <f>'1500m'!D50</f>
        <v>0</v>
      </c>
      <c r="E294" s="170">
        <f>'1500m'!E50</f>
        <v>0</v>
      </c>
      <c r="F294" s="209">
        <f>'1500m'!F50</f>
        <v>0</v>
      </c>
      <c r="G294" s="173">
        <f>'1500m'!A50</f>
        <v>43</v>
      </c>
      <c r="H294" s="173" t="s">
        <v>434</v>
      </c>
      <c r="I294" s="173"/>
      <c r="J294" s="167" t="str">
        <f>'YARIŞMA BİLGİLERİ'!$F$21</f>
        <v>ERKEKLER ( B2 )</v>
      </c>
      <c r="K294" s="170" t="str">
        <f t="shared" si="7"/>
        <v>BURSA- GÖRME ENGELLİLER TÜRKİYE ŞAMPİYONASI</v>
      </c>
      <c r="L294" s="248" t="str">
        <f>'1500m'!N$4</f>
        <v>18.04.2018-18:00</v>
      </c>
      <c r="M294" s="171" t="s">
        <v>428</v>
      </c>
    </row>
    <row r="295" spans="1:13" s="163" customFormat="1" ht="26.25" customHeight="1" x14ac:dyDescent="0.2">
      <c r="A295" s="165">
        <v>293</v>
      </c>
      <c r="B295" s="176" t="s">
        <v>434</v>
      </c>
      <c r="C295" s="166">
        <f>'1500m'!C51</f>
        <v>0</v>
      </c>
      <c r="D295" s="170">
        <f>'1500m'!D51</f>
        <v>0</v>
      </c>
      <c r="E295" s="170">
        <f>'1500m'!E51</f>
        <v>0</v>
      </c>
      <c r="F295" s="209">
        <f>'1500m'!F51</f>
        <v>0</v>
      </c>
      <c r="G295" s="173">
        <f>'1500m'!A51</f>
        <v>44</v>
      </c>
      <c r="H295" s="173" t="s">
        <v>434</v>
      </c>
      <c r="I295" s="173"/>
      <c r="J295" s="167" t="str">
        <f>'YARIŞMA BİLGİLERİ'!$F$21</f>
        <v>ERKEKLER ( B2 )</v>
      </c>
      <c r="K295" s="170" t="str">
        <f t="shared" si="7"/>
        <v>BURSA- GÖRME ENGELLİLER TÜRKİYE ŞAMPİYONASI</v>
      </c>
      <c r="L295" s="248" t="str">
        <f>'1500m'!N$4</f>
        <v>18.04.2018-18:00</v>
      </c>
      <c r="M295" s="171" t="s">
        <v>428</v>
      </c>
    </row>
    <row r="296" spans="1:13" s="163" customFormat="1" ht="26.25" customHeight="1" x14ac:dyDescent="0.2">
      <c r="A296" s="165">
        <v>294</v>
      </c>
      <c r="B296" s="176" t="s">
        <v>434</v>
      </c>
      <c r="C296" s="166">
        <f>'1500m'!C52</f>
        <v>0</v>
      </c>
      <c r="D296" s="170">
        <f>'1500m'!D52</f>
        <v>0</v>
      </c>
      <c r="E296" s="170">
        <f>'1500m'!E52</f>
        <v>0</v>
      </c>
      <c r="F296" s="209">
        <f>'1500m'!F52</f>
        <v>0</v>
      </c>
      <c r="G296" s="173">
        <f>'1500m'!A52</f>
        <v>45</v>
      </c>
      <c r="H296" s="173" t="s">
        <v>434</v>
      </c>
      <c r="I296" s="173"/>
      <c r="J296" s="167" t="str">
        <f>'YARIŞMA BİLGİLERİ'!$F$21</f>
        <v>ERKEKLER ( B2 )</v>
      </c>
      <c r="K296" s="170" t="str">
        <f t="shared" si="7"/>
        <v>BURSA- GÖRME ENGELLİLER TÜRKİYE ŞAMPİYONASI</v>
      </c>
      <c r="L296" s="248" t="str">
        <f>'1500m'!N$4</f>
        <v>18.04.2018-18:00</v>
      </c>
      <c r="M296" s="171" t="s">
        <v>428</v>
      </c>
    </row>
    <row r="297" spans="1:13" s="163" customFormat="1" ht="26.25" customHeight="1" x14ac:dyDescent="0.2">
      <c r="A297" s="165">
        <v>295</v>
      </c>
      <c r="B297" s="176" t="s">
        <v>434</v>
      </c>
      <c r="C297" s="166">
        <f>'1500m'!C53</f>
        <v>0</v>
      </c>
      <c r="D297" s="170">
        <f>'1500m'!D53</f>
        <v>0</v>
      </c>
      <c r="E297" s="170">
        <f>'1500m'!E53</f>
        <v>0</v>
      </c>
      <c r="F297" s="209">
        <f>'1500m'!F53</f>
        <v>0</v>
      </c>
      <c r="G297" s="173">
        <f>'1500m'!A53</f>
        <v>46</v>
      </c>
      <c r="H297" s="173" t="s">
        <v>434</v>
      </c>
      <c r="I297" s="173"/>
      <c r="J297" s="167" t="str">
        <f>'YARIŞMA BİLGİLERİ'!$F$21</f>
        <v>ERKEKLER ( B2 )</v>
      </c>
      <c r="K297" s="170" t="str">
        <f t="shared" si="7"/>
        <v>BURSA- GÖRME ENGELLİLER TÜRKİYE ŞAMPİYONASI</v>
      </c>
      <c r="L297" s="248" t="str">
        <f>'1500m'!N$4</f>
        <v>18.04.2018-18:00</v>
      </c>
      <c r="M297" s="171" t="s">
        <v>428</v>
      </c>
    </row>
    <row r="298" spans="1:13" s="163" customFormat="1" ht="26.25" customHeight="1" x14ac:dyDescent="0.2">
      <c r="A298" s="165">
        <v>296</v>
      </c>
      <c r="B298" s="176" t="s">
        <v>434</v>
      </c>
      <c r="C298" s="166">
        <f>'1500m'!C54</f>
        <v>0</v>
      </c>
      <c r="D298" s="170">
        <f>'1500m'!D54</f>
        <v>0</v>
      </c>
      <c r="E298" s="170">
        <f>'1500m'!E54</f>
        <v>0</v>
      </c>
      <c r="F298" s="209">
        <f>'1500m'!F54</f>
        <v>0</v>
      </c>
      <c r="G298" s="173">
        <f>'1500m'!A54</f>
        <v>47</v>
      </c>
      <c r="H298" s="173" t="s">
        <v>434</v>
      </c>
      <c r="I298" s="173"/>
      <c r="J298" s="167" t="str">
        <f>'YARIŞMA BİLGİLERİ'!$F$21</f>
        <v>ERKEKLER ( B2 )</v>
      </c>
      <c r="K298" s="170" t="str">
        <f t="shared" si="7"/>
        <v>BURSA- GÖRME ENGELLİLER TÜRKİYE ŞAMPİYONASI</v>
      </c>
      <c r="L298" s="248" t="str">
        <f>'1500m'!N$4</f>
        <v>18.04.2018-18:00</v>
      </c>
      <c r="M298" s="171" t="s">
        <v>428</v>
      </c>
    </row>
    <row r="299" spans="1:13" s="163" customFormat="1" ht="26.25" customHeight="1" x14ac:dyDescent="0.2">
      <c r="A299" s="165">
        <v>297</v>
      </c>
      <c r="B299" s="176" t="s">
        <v>434</v>
      </c>
      <c r="C299" s="166">
        <f>'1500m'!C55</f>
        <v>0</v>
      </c>
      <c r="D299" s="170">
        <f>'1500m'!D55</f>
        <v>0</v>
      </c>
      <c r="E299" s="170">
        <f>'1500m'!E55</f>
        <v>0</v>
      </c>
      <c r="F299" s="209">
        <f>'1500m'!F55</f>
        <v>0</v>
      </c>
      <c r="G299" s="173">
        <f>'1500m'!A55</f>
        <v>48</v>
      </c>
      <c r="H299" s="173" t="s">
        <v>434</v>
      </c>
      <c r="I299" s="173"/>
      <c r="J299" s="167" t="str">
        <f>'YARIŞMA BİLGİLERİ'!$F$21</f>
        <v>ERKEKLER ( B2 )</v>
      </c>
      <c r="K299" s="170" t="str">
        <f t="shared" si="7"/>
        <v>BURSA- GÖRME ENGELLİLER TÜRKİYE ŞAMPİYONASI</v>
      </c>
      <c r="L299" s="248" t="str">
        <f>'1500m'!N$4</f>
        <v>18.04.2018-18:00</v>
      </c>
      <c r="M299" s="171" t="s">
        <v>428</v>
      </c>
    </row>
    <row r="300" spans="1:13" s="163" customFormat="1" ht="26.25" customHeight="1" x14ac:dyDescent="0.2">
      <c r="A300" s="165">
        <v>298</v>
      </c>
      <c r="B300" s="176" t="s">
        <v>434</v>
      </c>
      <c r="C300" s="166">
        <f>'1500m'!C56</f>
        <v>0</v>
      </c>
      <c r="D300" s="170">
        <f>'1500m'!D56</f>
        <v>0</v>
      </c>
      <c r="E300" s="170">
        <f>'1500m'!E56</f>
        <v>0</v>
      </c>
      <c r="F300" s="209">
        <f>'1500m'!F56</f>
        <v>0</v>
      </c>
      <c r="G300" s="173">
        <f>'1500m'!A56</f>
        <v>49</v>
      </c>
      <c r="H300" s="173" t="s">
        <v>434</v>
      </c>
      <c r="I300" s="173"/>
      <c r="J300" s="167" t="str">
        <f>'YARIŞMA BİLGİLERİ'!$F$21</f>
        <v>ERKEKLER ( B2 )</v>
      </c>
      <c r="K300" s="170" t="str">
        <f t="shared" si="7"/>
        <v>BURSA- GÖRME ENGELLİLER TÜRKİYE ŞAMPİYONASI</v>
      </c>
      <c r="L300" s="248" t="str">
        <f>'1500m'!N$4</f>
        <v>18.04.2018-18:00</v>
      </c>
      <c r="M300" s="171" t="s">
        <v>428</v>
      </c>
    </row>
    <row r="301" spans="1:13" s="163" customFormat="1" ht="26.25" customHeight="1" x14ac:dyDescent="0.2">
      <c r="A301" s="165">
        <v>299</v>
      </c>
      <c r="B301" s="176" t="s">
        <v>434</v>
      </c>
      <c r="C301" s="166">
        <f>'1500m'!C57</f>
        <v>0</v>
      </c>
      <c r="D301" s="170">
        <f>'1500m'!D57</f>
        <v>0</v>
      </c>
      <c r="E301" s="170">
        <f>'1500m'!E57</f>
        <v>0</v>
      </c>
      <c r="F301" s="209">
        <f>'1500m'!F57</f>
        <v>0</v>
      </c>
      <c r="G301" s="173">
        <f>'1500m'!A57</f>
        <v>50</v>
      </c>
      <c r="H301" s="173" t="s">
        <v>434</v>
      </c>
      <c r="I301" s="173"/>
      <c r="J301" s="167" t="str">
        <f>'YARIŞMA BİLGİLERİ'!$F$21</f>
        <v>ERKEKLER ( B2 )</v>
      </c>
      <c r="K301" s="170" t="str">
        <f t="shared" si="7"/>
        <v>BURSA- GÖRME ENGELLİLER TÜRKİYE ŞAMPİYONASI</v>
      </c>
      <c r="L301" s="248" t="str">
        <f>'1500m'!N$4</f>
        <v>18.04.2018-18:00</v>
      </c>
      <c r="M301" s="171" t="s">
        <v>428</v>
      </c>
    </row>
    <row r="302" spans="1:13" s="163" customFormat="1" ht="26.25" customHeight="1" x14ac:dyDescent="0.2">
      <c r="A302" s="165">
        <v>300</v>
      </c>
      <c r="B302" s="176" t="s">
        <v>434</v>
      </c>
      <c r="C302" s="166">
        <f>'1500m'!C58</f>
        <v>0</v>
      </c>
      <c r="D302" s="170">
        <f>'1500m'!D58</f>
        <v>0</v>
      </c>
      <c r="E302" s="170">
        <f>'1500m'!E58</f>
        <v>0</v>
      </c>
      <c r="F302" s="209">
        <f>'1500m'!F58</f>
        <v>0</v>
      </c>
      <c r="G302" s="173">
        <f>'1500m'!A58</f>
        <v>51</v>
      </c>
      <c r="H302" s="173" t="s">
        <v>434</v>
      </c>
      <c r="I302" s="173"/>
      <c r="J302" s="167" t="str">
        <f>'YARIŞMA BİLGİLERİ'!$F$21</f>
        <v>ERKEKLER ( B2 )</v>
      </c>
      <c r="K302" s="170" t="str">
        <f t="shared" si="7"/>
        <v>BURSA- GÖRME ENGELLİLER TÜRKİYE ŞAMPİYONASI</v>
      </c>
      <c r="L302" s="248" t="str">
        <f>'1500m'!N$4</f>
        <v>18.04.2018-18:00</v>
      </c>
      <c r="M302" s="171" t="s">
        <v>428</v>
      </c>
    </row>
    <row r="303" spans="1:13" s="163" customFormat="1" ht="26.25" customHeight="1" x14ac:dyDescent="0.2">
      <c r="A303" s="165">
        <v>301</v>
      </c>
      <c r="B303" s="176" t="s">
        <v>434</v>
      </c>
      <c r="C303" s="166">
        <f>'1500m'!C59</f>
        <v>0</v>
      </c>
      <c r="D303" s="170">
        <f>'1500m'!D59</f>
        <v>0</v>
      </c>
      <c r="E303" s="170">
        <f>'1500m'!E59</f>
        <v>0</v>
      </c>
      <c r="F303" s="209">
        <f>'1500m'!F59</f>
        <v>0</v>
      </c>
      <c r="G303" s="173">
        <f>'1500m'!A59</f>
        <v>52</v>
      </c>
      <c r="H303" s="173" t="s">
        <v>434</v>
      </c>
      <c r="I303" s="173"/>
      <c r="J303" s="167" t="str">
        <f>'YARIŞMA BİLGİLERİ'!$F$21</f>
        <v>ERKEKLER ( B2 )</v>
      </c>
      <c r="K303" s="170" t="str">
        <f t="shared" si="7"/>
        <v>BURSA- GÖRME ENGELLİLER TÜRKİYE ŞAMPİYONASI</v>
      </c>
      <c r="L303" s="248" t="str">
        <f>'1500m'!N$4</f>
        <v>18.04.2018-18:00</v>
      </c>
      <c r="M303" s="171" t="s">
        <v>428</v>
      </c>
    </row>
    <row r="304" spans="1:13" s="163" customFormat="1" ht="26.25" customHeight="1" x14ac:dyDescent="0.2">
      <c r="A304" s="165">
        <v>302</v>
      </c>
      <c r="B304" s="176" t="s">
        <v>434</v>
      </c>
      <c r="C304" s="166">
        <f>'1500m'!C60</f>
        <v>0</v>
      </c>
      <c r="D304" s="170">
        <f>'1500m'!D60</f>
        <v>0</v>
      </c>
      <c r="E304" s="170">
        <f>'1500m'!E60</f>
        <v>0</v>
      </c>
      <c r="F304" s="209">
        <f>'1500m'!F60</f>
        <v>0</v>
      </c>
      <c r="G304" s="173">
        <f>'1500m'!A60</f>
        <v>53</v>
      </c>
      <c r="H304" s="173" t="s">
        <v>434</v>
      </c>
      <c r="I304" s="173"/>
      <c r="J304" s="167" t="str">
        <f>'YARIŞMA BİLGİLERİ'!$F$21</f>
        <v>ERKEKLER ( B2 )</v>
      </c>
      <c r="K304" s="170" t="str">
        <f t="shared" si="7"/>
        <v>BURSA- GÖRME ENGELLİLER TÜRKİYE ŞAMPİYONASI</v>
      </c>
      <c r="L304" s="248" t="str">
        <f>'1500m'!N$4</f>
        <v>18.04.2018-18:00</v>
      </c>
      <c r="M304" s="171" t="s">
        <v>428</v>
      </c>
    </row>
    <row r="305" spans="1:13" s="163" customFormat="1" ht="26.25" customHeight="1" x14ac:dyDescent="0.2">
      <c r="A305" s="165">
        <v>303</v>
      </c>
      <c r="B305" s="176" t="s">
        <v>434</v>
      </c>
      <c r="C305" s="166">
        <f>'1500m'!C61</f>
        <v>0</v>
      </c>
      <c r="D305" s="170">
        <f>'1500m'!D61</f>
        <v>0</v>
      </c>
      <c r="E305" s="170">
        <f>'1500m'!E61</f>
        <v>0</v>
      </c>
      <c r="F305" s="209">
        <f>'1500m'!F61</f>
        <v>0</v>
      </c>
      <c r="G305" s="173">
        <f>'1500m'!A61</f>
        <v>54</v>
      </c>
      <c r="H305" s="173" t="s">
        <v>434</v>
      </c>
      <c r="I305" s="173"/>
      <c r="J305" s="167" t="str">
        <f>'YARIŞMA BİLGİLERİ'!$F$21</f>
        <v>ERKEKLER ( B2 )</v>
      </c>
      <c r="K305" s="170" t="str">
        <f t="shared" si="7"/>
        <v>BURSA- GÖRME ENGELLİLER TÜRKİYE ŞAMPİYONASI</v>
      </c>
      <c r="L305" s="248" t="str">
        <f>'1500m'!N$4</f>
        <v>18.04.2018-18:00</v>
      </c>
      <c r="M305" s="171" t="s">
        <v>428</v>
      </c>
    </row>
    <row r="306" spans="1:13" s="163" customFormat="1" ht="26.25" customHeight="1" x14ac:dyDescent="0.2">
      <c r="A306" s="165">
        <v>304</v>
      </c>
      <c r="B306" s="176" t="s">
        <v>704</v>
      </c>
      <c r="C306" s="166">
        <f>'200M '!C8</f>
        <v>33239</v>
      </c>
      <c r="D306" s="170" t="str">
        <f>'200M '!D8</f>
        <v>HAKAN CİRA</v>
      </c>
      <c r="E306" s="170" t="str">
        <f>'200M '!E8</f>
        <v>NİLÜFER BLD.GÖRME ENG.SK</v>
      </c>
      <c r="F306" s="210">
        <f>'200M '!F8</f>
        <v>2292</v>
      </c>
      <c r="G306" s="173">
        <f>'200M '!A8</f>
        <v>1</v>
      </c>
      <c r="H306" s="173" t="s">
        <v>699</v>
      </c>
      <c r="I306" s="173"/>
      <c r="J306" s="167" t="str">
        <f>'YARIŞMA BİLGİLERİ'!$F$21</f>
        <v>ERKEKLER ( B2 )</v>
      </c>
      <c r="K306" s="170" t="str">
        <f t="shared" si="7"/>
        <v>BURSA- GÖRME ENGELLİLER TÜRKİYE ŞAMPİYONASI</v>
      </c>
      <c r="L306" s="248" t="str">
        <f>'200M '!N$4</f>
        <v>19.04.2018-10:45</v>
      </c>
      <c r="M306" s="171" t="s">
        <v>428</v>
      </c>
    </row>
    <row r="307" spans="1:13" s="163" customFormat="1" ht="26.25" customHeight="1" x14ac:dyDescent="0.2">
      <c r="A307" s="165">
        <v>305</v>
      </c>
      <c r="B307" s="176" t="s">
        <v>704</v>
      </c>
      <c r="C307" s="166">
        <f>'200M '!C9</f>
        <v>33730</v>
      </c>
      <c r="D307" s="170" t="str">
        <f>'200M '!D9</f>
        <v>OĞUZ AKBULUT</v>
      </c>
      <c r="E307" s="170" t="str">
        <f>'200M '!E9</f>
        <v>SİVAS FERDİ</v>
      </c>
      <c r="F307" s="210">
        <f>'200M '!F9</f>
        <v>2310</v>
      </c>
      <c r="G307" s="173">
        <f>'200M '!A9</f>
        <v>2</v>
      </c>
      <c r="H307" s="173" t="s">
        <v>699</v>
      </c>
      <c r="I307" s="173"/>
      <c r="J307" s="167" t="str">
        <f>'YARIŞMA BİLGİLERİ'!$F$21</f>
        <v>ERKEKLER ( B2 )</v>
      </c>
      <c r="K307" s="170" t="str">
        <f t="shared" ref="K307:K337" si="8">CONCATENATE(K$1,"-",A$1)</f>
        <v>BURSA- GÖRME ENGELLİLER TÜRKİYE ŞAMPİYONASI</v>
      </c>
      <c r="L307" s="248" t="str">
        <f>'200M '!N$4</f>
        <v>19.04.2018-10:45</v>
      </c>
      <c r="M307" s="171" t="s">
        <v>428</v>
      </c>
    </row>
    <row r="308" spans="1:13" s="163" customFormat="1" ht="26.25" customHeight="1" x14ac:dyDescent="0.2">
      <c r="A308" s="165">
        <v>306</v>
      </c>
      <c r="B308" s="176" t="s">
        <v>704</v>
      </c>
      <c r="C308" s="166">
        <f>'200M '!C10</f>
        <v>36179</v>
      </c>
      <c r="D308" s="170" t="str">
        <f>'200M '!D10</f>
        <v>NURETTİN AYDIN</v>
      </c>
      <c r="E308" s="170" t="str">
        <f>'200M '!E10</f>
        <v>SEYHAN BLD.SK DERNEĞİ</v>
      </c>
      <c r="F308" s="210">
        <f>'200M '!F10</f>
        <v>2493</v>
      </c>
      <c r="G308" s="173">
        <f>'200M '!A10</f>
        <v>3</v>
      </c>
      <c r="H308" s="173" t="s">
        <v>699</v>
      </c>
      <c r="I308" s="173"/>
      <c r="J308" s="167" t="str">
        <f>'YARIŞMA BİLGİLERİ'!$F$21</f>
        <v>ERKEKLER ( B2 )</v>
      </c>
      <c r="K308" s="170" t="str">
        <f t="shared" si="8"/>
        <v>BURSA- GÖRME ENGELLİLER TÜRKİYE ŞAMPİYONASI</v>
      </c>
      <c r="L308" s="248" t="str">
        <f>'200M '!N$4</f>
        <v>19.04.2018-10:45</v>
      </c>
      <c r="M308" s="171" t="s">
        <v>428</v>
      </c>
    </row>
    <row r="309" spans="1:13" s="163" customFormat="1" ht="26.25" customHeight="1" x14ac:dyDescent="0.2">
      <c r="A309" s="165">
        <v>307</v>
      </c>
      <c r="B309" s="176" t="s">
        <v>704</v>
      </c>
      <c r="C309" s="166">
        <f>'200M '!C11</f>
        <v>36598</v>
      </c>
      <c r="D309" s="170" t="str">
        <f>'200M '!D11</f>
        <v>MUSTAFA TÜRKER</v>
      </c>
      <c r="E309" s="170" t="str">
        <f>'200M '!E11</f>
        <v>DENİZLİ GÖRME ENG.OKULU SPOR KLB.DERNEĞİ</v>
      </c>
      <c r="F309" s="210">
        <f>'200M '!F11</f>
        <v>2707</v>
      </c>
      <c r="G309" s="173">
        <f>'200M '!A11</f>
        <v>4</v>
      </c>
      <c r="H309" s="173" t="s">
        <v>699</v>
      </c>
      <c r="I309" s="173"/>
      <c r="J309" s="167" t="str">
        <f>'YARIŞMA BİLGİLERİ'!$F$21</f>
        <v>ERKEKLER ( B2 )</v>
      </c>
      <c r="K309" s="170" t="str">
        <f t="shared" si="8"/>
        <v>BURSA- GÖRME ENGELLİLER TÜRKİYE ŞAMPİYONASI</v>
      </c>
      <c r="L309" s="248" t="str">
        <f>'200M '!N$4</f>
        <v>19.04.2018-10:45</v>
      </c>
      <c r="M309" s="171" t="s">
        <v>428</v>
      </c>
    </row>
    <row r="310" spans="1:13" s="163" customFormat="1" ht="26.25" customHeight="1" x14ac:dyDescent="0.2">
      <c r="A310" s="165">
        <v>308</v>
      </c>
      <c r="B310" s="176" t="s">
        <v>704</v>
      </c>
      <c r="C310" s="166">
        <f>'200M '!C12</f>
        <v>35552</v>
      </c>
      <c r="D310" s="170" t="str">
        <f>'200M '!D12</f>
        <v>CİHAN DEMİR</v>
      </c>
      <c r="E310" s="170" t="str">
        <f>'200M '!E12</f>
        <v>TİMSAHLAR GÖRME ENG.SK DERNEĞİ</v>
      </c>
      <c r="F310" s="210">
        <f>'200M '!F12</f>
        <v>2746</v>
      </c>
      <c r="G310" s="173">
        <f>'200M '!A12</f>
        <v>5</v>
      </c>
      <c r="H310" s="173" t="s">
        <v>699</v>
      </c>
      <c r="I310" s="173"/>
      <c r="J310" s="167" t="str">
        <f>'YARIŞMA BİLGİLERİ'!$F$21</f>
        <v>ERKEKLER ( B2 )</v>
      </c>
      <c r="K310" s="170" t="str">
        <f t="shared" si="8"/>
        <v>BURSA- GÖRME ENGELLİLER TÜRKİYE ŞAMPİYONASI</v>
      </c>
      <c r="L310" s="248" t="str">
        <f>'200M '!N$4</f>
        <v>19.04.2018-10:45</v>
      </c>
      <c r="M310" s="171" t="s">
        <v>428</v>
      </c>
    </row>
    <row r="311" spans="1:13" s="163" customFormat="1" ht="26.25" customHeight="1" x14ac:dyDescent="0.2">
      <c r="A311" s="165">
        <v>309</v>
      </c>
      <c r="B311" s="176" t="s">
        <v>704</v>
      </c>
      <c r="C311" s="166">
        <f>'200M '!C15</f>
        <v>36103</v>
      </c>
      <c r="D311" s="170" t="str">
        <f>'200M '!D15</f>
        <v>SİNAN AVCI</v>
      </c>
      <c r="E311" s="170" t="str">
        <f>'200M '!E15</f>
        <v>ENGELSİZ AKADEMİ SPOR KULÜBÜ</v>
      </c>
      <c r="F311" s="210">
        <f>'200M '!F15</f>
        <v>2990</v>
      </c>
      <c r="G311" s="173">
        <f>'200M '!A15</f>
        <v>8</v>
      </c>
      <c r="H311" s="173" t="s">
        <v>699</v>
      </c>
      <c r="I311" s="173"/>
      <c r="J311" s="167" t="str">
        <f>'YARIŞMA BİLGİLERİ'!$F$21</f>
        <v>ERKEKLER ( B2 )</v>
      </c>
      <c r="K311" s="170" t="str">
        <f t="shared" si="8"/>
        <v>BURSA- GÖRME ENGELLİLER TÜRKİYE ŞAMPİYONASI</v>
      </c>
      <c r="L311" s="248" t="str">
        <f>'200M '!N$4</f>
        <v>19.04.2018-10:45</v>
      </c>
      <c r="M311" s="171" t="s">
        <v>428</v>
      </c>
    </row>
    <row r="312" spans="1:13" s="163" customFormat="1" ht="26.25" customHeight="1" x14ac:dyDescent="0.2">
      <c r="A312" s="165">
        <v>310</v>
      </c>
      <c r="B312" s="176" t="s">
        <v>704</v>
      </c>
      <c r="C312" s="166">
        <f>'200M '!C16</f>
        <v>33900</v>
      </c>
      <c r="D312" s="170" t="str">
        <f>'200M '!D16</f>
        <v>MUHAMMET KÖSE</v>
      </c>
      <c r="E312" s="170" t="str">
        <f>'200M '!E16</f>
        <v>TİMSAHLAR GÖRME ENG.SK DERNEĞİ</v>
      </c>
      <c r="F312" s="210">
        <f>'200M '!F16</f>
        <v>3005</v>
      </c>
      <c r="G312" s="173">
        <f>'200M '!A16</f>
        <v>9</v>
      </c>
      <c r="H312" s="173" t="s">
        <v>699</v>
      </c>
      <c r="I312" s="173"/>
      <c r="J312" s="167" t="str">
        <f>'YARIŞMA BİLGİLERİ'!$F$21</f>
        <v>ERKEKLER ( B2 )</v>
      </c>
      <c r="K312" s="170" t="str">
        <f t="shared" si="8"/>
        <v>BURSA- GÖRME ENGELLİLER TÜRKİYE ŞAMPİYONASI</v>
      </c>
      <c r="L312" s="248" t="str">
        <f>'200M '!N$4</f>
        <v>19.04.2018-10:45</v>
      </c>
      <c r="M312" s="171" t="s">
        <v>428</v>
      </c>
    </row>
    <row r="313" spans="1:13" s="163" customFormat="1" ht="26.25" customHeight="1" x14ac:dyDescent="0.2">
      <c r="A313" s="165">
        <v>311</v>
      </c>
      <c r="B313" s="176" t="s">
        <v>704</v>
      </c>
      <c r="C313" s="166">
        <f>'200M '!C17</f>
        <v>36033</v>
      </c>
      <c r="D313" s="170" t="str">
        <f>'200M '!D17</f>
        <v>İSMAİL DEMİR</v>
      </c>
      <c r="E313" s="170" t="str">
        <f>'200M '!E17</f>
        <v>VATAN ENGELLİLER SK. DERNEĞİ</v>
      </c>
      <c r="F313" s="210">
        <f>'200M '!F17</f>
        <v>3560</v>
      </c>
      <c r="G313" s="173">
        <f>'200M '!A17</f>
        <v>10</v>
      </c>
      <c r="H313" s="173" t="s">
        <v>699</v>
      </c>
      <c r="I313" s="173"/>
      <c r="J313" s="167" t="str">
        <f>'YARIŞMA BİLGİLERİ'!$F$21</f>
        <v>ERKEKLER ( B2 )</v>
      </c>
      <c r="K313" s="170" t="str">
        <f t="shared" si="8"/>
        <v>BURSA- GÖRME ENGELLİLER TÜRKİYE ŞAMPİYONASI</v>
      </c>
      <c r="L313" s="248" t="str">
        <f>'200M '!N$4</f>
        <v>19.04.2018-10:45</v>
      </c>
      <c r="M313" s="171" t="s">
        <v>428</v>
      </c>
    </row>
    <row r="314" spans="1:13" s="163" customFormat="1" ht="26.25" customHeight="1" x14ac:dyDescent="0.2">
      <c r="A314" s="165">
        <v>312</v>
      </c>
      <c r="B314" s="176" t="s">
        <v>704</v>
      </c>
      <c r="C314" s="166">
        <f>'200M '!C18</f>
        <v>32899</v>
      </c>
      <c r="D314" s="170" t="str">
        <f>'200M '!D18</f>
        <v>EMRE ÇETİN</v>
      </c>
      <c r="E314" s="170" t="str">
        <f>'200M '!E18</f>
        <v>BAŞKENT GÖRME ENGELLİLER SPOR KULÜBÜ</v>
      </c>
      <c r="F314" s="210">
        <f>'200M '!F18</f>
        <v>3620</v>
      </c>
      <c r="G314" s="173">
        <f>'200M '!A18</f>
        <v>11</v>
      </c>
      <c r="H314" s="173" t="s">
        <v>699</v>
      </c>
      <c r="I314" s="173"/>
      <c r="J314" s="167" t="str">
        <f>'YARIŞMA BİLGİLERİ'!$F$21</f>
        <v>ERKEKLER ( B2 )</v>
      </c>
      <c r="K314" s="170" t="str">
        <f t="shared" si="8"/>
        <v>BURSA- GÖRME ENGELLİLER TÜRKİYE ŞAMPİYONASI</v>
      </c>
      <c r="L314" s="248" t="str">
        <f>'200M '!N$4</f>
        <v>19.04.2018-10:45</v>
      </c>
      <c r="M314" s="171" t="s">
        <v>428</v>
      </c>
    </row>
    <row r="315" spans="1:13" s="163" customFormat="1" ht="26.25" customHeight="1" x14ac:dyDescent="0.2">
      <c r="A315" s="165">
        <v>313</v>
      </c>
      <c r="B315" s="176" t="s">
        <v>704</v>
      </c>
      <c r="C315" s="166">
        <f>'200M '!C19</f>
        <v>0</v>
      </c>
      <c r="D315" s="170">
        <f>'200M '!D19</f>
        <v>0</v>
      </c>
      <c r="E315" s="170">
        <f>'200M '!E19</f>
        <v>0</v>
      </c>
      <c r="F315" s="210">
        <f>'200M '!F19</f>
        <v>0</v>
      </c>
      <c r="G315" s="173">
        <f>'200M '!A19</f>
        <v>0</v>
      </c>
      <c r="H315" s="173" t="s">
        <v>699</v>
      </c>
      <c r="I315" s="173"/>
      <c r="J315" s="167" t="str">
        <f>'YARIŞMA BİLGİLERİ'!$F$21</f>
        <v>ERKEKLER ( B2 )</v>
      </c>
      <c r="K315" s="170" t="str">
        <f t="shared" si="8"/>
        <v>BURSA- GÖRME ENGELLİLER TÜRKİYE ŞAMPİYONASI</v>
      </c>
      <c r="L315" s="248" t="str">
        <f>'200M '!N$4</f>
        <v>19.04.2018-10:45</v>
      </c>
      <c r="M315" s="171" t="s">
        <v>428</v>
      </c>
    </row>
    <row r="316" spans="1:13" s="163" customFormat="1" ht="26.25" customHeight="1" x14ac:dyDescent="0.2">
      <c r="A316" s="165">
        <v>314</v>
      </c>
      <c r="B316" s="176" t="s">
        <v>704</v>
      </c>
      <c r="C316" s="166">
        <f>'200M '!C20</f>
        <v>0</v>
      </c>
      <c r="D316" s="170">
        <f>'200M '!D20</f>
        <v>0</v>
      </c>
      <c r="E316" s="170">
        <f>'200M '!E20</f>
        <v>0</v>
      </c>
      <c r="F316" s="210">
        <f>'200M '!F20</f>
        <v>0</v>
      </c>
      <c r="G316" s="173">
        <f>'200M '!A20</f>
        <v>0</v>
      </c>
      <c r="H316" s="173" t="s">
        <v>699</v>
      </c>
      <c r="I316" s="173"/>
      <c r="J316" s="167" t="str">
        <f>'YARIŞMA BİLGİLERİ'!$F$21</f>
        <v>ERKEKLER ( B2 )</v>
      </c>
      <c r="K316" s="170" t="str">
        <f t="shared" si="8"/>
        <v>BURSA- GÖRME ENGELLİLER TÜRKİYE ŞAMPİYONASI</v>
      </c>
      <c r="L316" s="248" t="str">
        <f>'200M '!N$4</f>
        <v>19.04.2018-10:45</v>
      </c>
      <c r="M316" s="171" t="s">
        <v>428</v>
      </c>
    </row>
    <row r="317" spans="1:13" s="163" customFormat="1" ht="26.25" customHeight="1" x14ac:dyDescent="0.2">
      <c r="A317" s="165">
        <v>315</v>
      </c>
      <c r="B317" s="176" t="s">
        <v>704</v>
      </c>
      <c r="C317" s="166">
        <f>'200M '!C21</f>
        <v>0</v>
      </c>
      <c r="D317" s="170">
        <f>'200M '!D21</f>
        <v>0</v>
      </c>
      <c r="E317" s="170">
        <f>'200M '!E21</f>
        <v>0</v>
      </c>
      <c r="F317" s="210">
        <f>'200M '!F21</f>
        <v>0</v>
      </c>
      <c r="G317" s="173">
        <f>'200M '!A21</f>
        <v>0</v>
      </c>
      <c r="H317" s="173" t="s">
        <v>699</v>
      </c>
      <c r="I317" s="173"/>
      <c r="J317" s="167" t="str">
        <f>'YARIŞMA BİLGİLERİ'!$F$21</f>
        <v>ERKEKLER ( B2 )</v>
      </c>
      <c r="K317" s="170" t="str">
        <f t="shared" si="8"/>
        <v>BURSA- GÖRME ENGELLİLER TÜRKİYE ŞAMPİYONASI</v>
      </c>
      <c r="L317" s="248" t="str">
        <f>'200M '!N$4</f>
        <v>19.04.2018-10:45</v>
      </c>
      <c r="M317" s="171" t="s">
        <v>428</v>
      </c>
    </row>
    <row r="318" spans="1:13" s="163" customFormat="1" ht="26.25" customHeight="1" x14ac:dyDescent="0.2">
      <c r="A318" s="165">
        <v>316</v>
      </c>
      <c r="B318" s="176" t="s">
        <v>704</v>
      </c>
      <c r="C318" s="166">
        <f>'200M '!C22</f>
        <v>0</v>
      </c>
      <c r="D318" s="170">
        <f>'200M '!D22</f>
        <v>0</v>
      </c>
      <c r="E318" s="170">
        <f>'200M '!E22</f>
        <v>0</v>
      </c>
      <c r="F318" s="210">
        <f>'200M '!F22</f>
        <v>0</v>
      </c>
      <c r="G318" s="173">
        <f>'200M '!A22</f>
        <v>0</v>
      </c>
      <c r="H318" s="173" t="s">
        <v>699</v>
      </c>
      <c r="I318" s="173"/>
      <c r="J318" s="167" t="str">
        <f>'YARIŞMA BİLGİLERİ'!$F$21</f>
        <v>ERKEKLER ( B2 )</v>
      </c>
      <c r="K318" s="170" t="str">
        <f t="shared" si="8"/>
        <v>BURSA- GÖRME ENGELLİLER TÜRKİYE ŞAMPİYONASI</v>
      </c>
      <c r="L318" s="248" t="str">
        <f>'200M '!N$4</f>
        <v>19.04.2018-10:45</v>
      </c>
      <c r="M318" s="171" t="s">
        <v>428</v>
      </c>
    </row>
    <row r="319" spans="1:13" s="163" customFormat="1" ht="26.25" customHeight="1" x14ac:dyDescent="0.2">
      <c r="A319" s="165">
        <v>317</v>
      </c>
      <c r="B319" s="176" t="s">
        <v>704</v>
      </c>
      <c r="C319" s="166">
        <f>'200M '!C25</f>
        <v>0</v>
      </c>
      <c r="D319" s="170">
        <f>'200M '!D25</f>
        <v>0</v>
      </c>
      <c r="E319" s="170">
        <f>'200M '!E25</f>
        <v>0</v>
      </c>
      <c r="F319" s="210">
        <f>'200M '!F25</f>
        <v>0</v>
      </c>
      <c r="G319" s="173">
        <f>'200M '!A25</f>
        <v>0</v>
      </c>
      <c r="H319" s="173" t="s">
        <v>699</v>
      </c>
      <c r="I319" s="173"/>
      <c r="J319" s="167" t="str">
        <f>'YARIŞMA BİLGİLERİ'!$F$21</f>
        <v>ERKEKLER ( B2 )</v>
      </c>
      <c r="K319" s="170" t="str">
        <f t="shared" si="8"/>
        <v>BURSA- GÖRME ENGELLİLER TÜRKİYE ŞAMPİYONASI</v>
      </c>
      <c r="L319" s="248" t="str">
        <f>'200M '!N$4</f>
        <v>19.04.2018-10:45</v>
      </c>
      <c r="M319" s="171" t="s">
        <v>428</v>
      </c>
    </row>
    <row r="320" spans="1:13" s="163" customFormat="1" ht="26.25" customHeight="1" x14ac:dyDescent="0.2">
      <c r="A320" s="165">
        <v>318</v>
      </c>
      <c r="B320" s="176" t="s">
        <v>704</v>
      </c>
      <c r="C320" s="166">
        <f>'200M '!C26</f>
        <v>0</v>
      </c>
      <c r="D320" s="170">
        <f>'200M '!D26</f>
        <v>0</v>
      </c>
      <c r="E320" s="170">
        <f>'200M '!E26</f>
        <v>0</v>
      </c>
      <c r="F320" s="210">
        <f>'200M '!F26</f>
        <v>0</v>
      </c>
      <c r="G320" s="173">
        <f>'200M '!A26</f>
        <v>0</v>
      </c>
      <c r="H320" s="173" t="s">
        <v>699</v>
      </c>
      <c r="I320" s="173"/>
      <c r="J320" s="167" t="str">
        <f>'YARIŞMA BİLGİLERİ'!$F$21</f>
        <v>ERKEKLER ( B2 )</v>
      </c>
      <c r="K320" s="170" t="str">
        <f t="shared" si="8"/>
        <v>BURSA- GÖRME ENGELLİLER TÜRKİYE ŞAMPİYONASI</v>
      </c>
      <c r="L320" s="248" t="str">
        <f>'200M '!N$4</f>
        <v>19.04.2018-10:45</v>
      </c>
      <c r="M320" s="171" t="s">
        <v>428</v>
      </c>
    </row>
    <row r="321" spans="1:13" s="163" customFormat="1" ht="26.25" customHeight="1" x14ac:dyDescent="0.2">
      <c r="A321" s="165">
        <v>319</v>
      </c>
      <c r="B321" s="176" t="s">
        <v>704</v>
      </c>
      <c r="C321" s="166">
        <f>'200M '!C27</f>
        <v>0</v>
      </c>
      <c r="D321" s="170">
        <f>'200M '!D27</f>
        <v>0</v>
      </c>
      <c r="E321" s="170">
        <f>'200M '!E27</f>
        <v>0</v>
      </c>
      <c r="F321" s="210">
        <f>'200M '!F27</f>
        <v>0</v>
      </c>
      <c r="G321" s="173">
        <f>'200M '!A27</f>
        <v>0</v>
      </c>
      <c r="H321" s="173" t="s">
        <v>699</v>
      </c>
      <c r="I321" s="173"/>
      <c r="J321" s="167" t="str">
        <f>'YARIŞMA BİLGİLERİ'!$F$21</f>
        <v>ERKEKLER ( B2 )</v>
      </c>
      <c r="K321" s="170" t="str">
        <f t="shared" si="8"/>
        <v>BURSA- GÖRME ENGELLİLER TÜRKİYE ŞAMPİYONASI</v>
      </c>
      <c r="L321" s="248" t="str">
        <f>'200M '!N$4</f>
        <v>19.04.2018-10:45</v>
      </c>
      <c r="M321" s="171" t="s">
        <v>428</v>
      </c>
    </row>
    <row r="322" spans="1:13" s="163" customFormat="1" ht="26.25" customHeight="1" x14ac:dyDescent="0.2">
      <c r="A322" s="165">
        <v>320</v>
      </c>
      <c r="B322" s="176" t="s">
        <v>704</v>
      </c>
      <c r="C322" s="166">
        <f>'200M '!C28</f>
        <v>0</v>
      </c>
      <c r="D322" s="170">
        <f>'200M '!D28</f>
        <v>0</v>
      </c>
      <c r="E322" s="170">
        <f>'200M '!E28</f>
        <v>0</v>
      </c>
      <c r="F322" s="210">
        <f>'200M '!F28</f>
        <v>0</v>
      </c>
      <c r="G322" s="173">
        <f>'200M '!A28</f>
        <v>0</v>
      </c>
      <c r="H322" s="173" t="s">
        <v>699</v>
      </c>
      <c r="I322" s="173"/>
      <c r="J322" s="167" t="str">
        <f>'YARIŞMA BİLGİLERİ'!$F$21</f>
        <v>ERKEKLER ( B2 )</v>
      </c>
      <c r="K322" s="170" t="str">
        <f t="shared" si="8"/>
        <v>BURSA- GÖRME ENGELLİLER TÜRKİYE ŞAMPİYONASI</v>
      </c>
      <c r="L322" s="248" t="str">
        <f>'200M '!N$4</f>
        <v>19.04.2018-10:45</v>
      </c>
      <c r="M322" s="171" t="s">
        <v>428</v>
      </c>
    </row>
    <row r="323" spans="1:13" s="163" customFormat="1" ht="26.25" customHeight="1" x14ac:dyDescent="0.2">
      <c r="A323" s="165">
        <v>321</v>
      </c>
      <c r="B323" s="176" t="s">
        <v>704</v>
      </c>
      <c r="C323" s="166">
        <f>'200M '!C29</f>
        <v>0</v>
      </c>
      <c r="D323" s="170">
        <f>'200M '!D29</f>
        <v>0</v>
      </c>
      <c r="E323" s="170">
        <f>'200M '!E29</f>
        <v>0</v>
      </c>
      <c r="F323" s="210">
        <f>'200M '!F29</f>
        <v>0</v>
      </c>
      <c r="G323" s="173">
        <f>'200M '!A29</f>
        <v>0</v>
      </c>
      <c r="H323" s="173" t="s">
        <v>699</v>
      </c>
      <c r="I323" s="173"/>
      <c r="J323" s="167" t="str">
        <f>'YARIŞMA BİLGİLERİ'!$F$21</f>
        <v>ERKEKLER ( B2 )</v>
      </c>
      <c r="K323" s="170" t="str">
        <f t="shared" si="8"/>
        <v>BURSA- GÖRME ENGELLİLER TÜRKİYE ŞAMPİYONASI</v>
      </c>
      <c r="L323" s="248" t="str">
        <f>'200M '!N$4</f>
        <v>19.04.2018-10:45</v>
      </c>
      <c r="M323" s="171" t="s">
        <v>428</v>
      </c>
    </row>
    <row r="324" spans="1:13" s="163" customFormat="1" ht="26.25" customHeight="1" x14ac:dyDescent="0.2">
      <c r="A324" s="165">
        <v>322</v>
      </c>
      <c r="B324" s="176" t="s">
        <v>704</v>
      </c>
      <c r="C324" s="166">
        <f>'200M '!C30</f>
        <v>0</v>
      </c>
      <c r="D324" s="170">
        <f>'200M '!D30</f>
        <v>0</v>
      </c>
      <c r="E324" s="170">
        <f>'200M '!E30</f>
        <v>0</v>
      </c>
      <c r="F324" s="210">
        <f>'200M '!F30</f>
        <v>0</v>
      </c>
      <c r="G324" s="173">
        <f>'200M '!A30</f>
        <v>0</v>
      </c>
      <c r="H324" s="173" t="s">
        <v>699</v>
      </c>
      <c r="I324" s="173"/>
      <c r="J324" s="167" t="str">
        <f>'YARIŞMA BİLGİLERİ'!$F$21</f>
        <v>ERKEKLER ( B2 )</v>
      </c>
      <c r="K324" s="170" t="str">
        <f t="shared" si="8"/>
        <v>BURSA- GÖRME ENGELLİLER TÜRKİYE ŞAMPİYONASI</v>
      </c>
      <c r="L324" s="248" t="str">
        <f>'200M '!N$4</f>
        <v>19.04.2018-10:45</v>
      </c>
      <c r="M324" s="171" t="s">
        <v>428</v>
      </c>
    </row>
    <row r="325" spans="1:13" s="163" customFormat="1" ht="26.25" customHeight="1" x14ac:dyDescent="0.2">
      <c r="A325" s="165">
        <v>323</v>
      </c>
      <c r="B325" s="176" t="s">
        <v>704</v>
      </c>
      <c r="C325" s="166">
        <f>'200M '!C31</f>
        <v>0</v>
      </c>
      <c r="D325" s="170">
        <f>'200M '!D31</f>
        <v>0</v>
      </c>
      <c r="E325" s="170">
        <f>'200M '!E31</f>
        <v>0</v>
      </c>
      <c r="F325" s="210">
        <f>'200M '!F31</f>
        <v>0</v>
      </c>
      <c r="G325" s="173">
        <f>'200M '!A31</f>
        <v>0</v>
      </c>
      <c r="H325" s="173" t="s">
        <v>699</v>
      </c>
      <c r="I325" s="173"/>
      <c r="J325" s="167" t="str">
        <f>'YARIŞMA BİLGİLERİ'!$F$21</f>
        <v>ERKEKLER ( B2 )</v>
      </c>
      <c r="K325" s="170" t="str">
        <f t="shared" si="8"/>
        <v>BURSA- GÖRME ENGELLİLER TÜRKİYE ŞAMPİYONASI</v>
      </c>
      <c r="L325" s="248" t="str">
        <f>'200M '!N$4</f>
        <v>19.04.2018-10:45</v>
      </c>
      <c r="M325" s="171" t="s">
        <v>428</v>
      </c>
    </row>
    <row r="326" spans="1:13" s="163" customFormat="1" ht="26.25" customHeight="1" x14ac:dyDescent="0.2">
      <c r="A326" s="165">
        <v>324</v>
      </c>
      <c r="B326" s="176" t="s">
        <v>704</v>
      </c>
      <c r="C326" s="166">
        <f>'200M '!C34</f>
        <v>0</v>
      </c>
      <c r="D326" s="170">
        <f>'200M '!D34</f>
        <v>0</v>
      </c>
      <c r="E326" s="170">
        <f>'200M '!E34</f>
        <v>0</v>
      </c>
      <c r="F326" s="210">
        <f>'200M '!F34</f>
        <v>0</v>
      </c>
      <c r="G326" s="173">
        <f>'200M '!A34</f>
        <v>0</v>
      </c>
      <c r="H326" s="173" t="s">
        <v>699</v>
      </c>
      <c r="I326" s="173"/>
      <c r="J326" s="167" t="str">
        <f>'YARIŞMA BİLGİLERİ'!$F$21</f>
        <v>ERKEKLER ( B2 )</v>
      </c>
      <c r="K326" s="170" t="str">
        <f t="shared" si="8"/>
        <v>BURSA- GÖRME ENGELLİLER TÜRKİYE ŞAMPİYONASI</v>
      </c>
      <c r="L326" s="248" t="str">
        <f>'200M '!N$4</f>
        <v>19.04.2018-10:45</v>
      </c>
      <c r="M326" s="171" t="s">
        <v>428</v>
      </c>
    </row>
    <row r="327" spans="1:13" s="163" customFormat="1" ht="26.25" customHeight="1" x14ac:dyDescent="0.2">
      <c r="A327" s="165">
        <v>325</v>
      </c>
      <c r="B327" s="176" t="s">
        <v>704</v>
      </c>
      <c r="C327" s="166">
        <f>'200M '!C35</f>
        <v>0</v>
      </c>
      <c r="D327" s="170">
        <f>'200M '!D35</f>
        <v>0</v>
      </c>
      <c r="E327" s="170">
        <f>'200M '!E35</f>
        <v>0</v>
      </c>
      <c r="F327" s="210">
        <f>'200M '!F35</f>
        <v>0</v>
      </c>
      <c r="G327" s="173">
        <f>'200M '!A35</f>
        <v>0</v>
      </c>
      <c r="H327" s="173" t="s">
        <v>699</v>
      </c>
      <c r="I327" s="173"/>
      <c r="J327" s="167" t="str">
        <f>'YARIŞMA BİLGİLERİ'!$F$21</f>
        <v>ERKEKLER ( B2 )</v>
      </c>
      <c r="K327" s="170" t="str">
        <f t="shared" si="8"/>
        <v>BURSA- GÖRME ENGELLİLER TÜRKİYE ŞAMPİYONASI</v>
      </c>
      <c r="L327" s="248" t="str">
        <f>'200M '!N$4</f>
        <v>19.04.2018-10:45</v>
      </c>
      <c r="M327" s="171" t="s">
        <v>428</v>
      </c>
    </row>
    <row r="328" spans="1:13" s="163" customFormat="1" ht="26.25" customHeight="1" x14ac:dyDescent="0.2">
      <c r="A328" s="165">
        <v>326</v>
      </c>
      <c r="B328" s="176" t="s">
        <v>704</v>
      </c>
      <c r="C328" s="166">
        <f>'200M '!C36</f>
        <v>0</v>
      </c>
      <c r="D328" s="170">
        <f>'200M '!D36</f>
        <v>0</v>
      </c>
      <c r="E328" s="170">
        <f>'200M '!E36</f>
        <v>0</v>
      </c>
      <c r="F328" s="210">
        <f>'200M '!F36</f>
        <v>0</v>
      </c>
      <c r="G328" s="173">
        <f>'200M '!A36</f>
        <v>0</v>
      </c>
      <c r="H328" s="173" t="s">
        <v>699</v>
      </c>
      <c r="I328" s="173"/>
      <c r="J328" s="167" t="str">
        <f>'YARIŞMA BİLGİLERİ'!$F$21</f>
        <v>ERKEKLER ( B2 )</v>
      </c>
      <c r="K328" s="170" t="str">
        <f t="shared" si="8"/>
        <v>BURSA- GÖRME ENGELLİLER TÜRKİYE ŞAMPİYONASI</v>
      </c>
      <c r="L328" s="248" t="str">
        <f>'200M '!N$4</f>
        <v>19.04.2018-10:45</v>
      </c>
      <c r="M328" s="171" t="s">
        <v>428</v>
      </c>
    </row>
    <row r="329" spans="1:13" s="163" customFormat="1" ht="26.25" customHeight="1" x14ac:dyDescent="0.2">
      <c r="A329" s="165">
        <v>327</v>
      </c>
      <c r="B329" s="176" t="s">
        <v>704</v>
      </c>
      <c r="C329" s="166">
        <f>'200M '!C37</f>
        <v>0</v>
      </c>
      <c r="D329" s="170">
        <f>'200M '!D37</f>
        <v>0</v>
      </c>
      <c r="E329" s="170">
        <f>'200M '!E37</f>
        <v>0</v>
      </c>
      <c r="F329" s="210">
        <f>'200M '!F37</f>
        <v>0</v>
      </c>
      <c r="G329" s="173">
        <f>'200M '!A37</f>
        <v>0</v>
      </c>
      <c r="H329" s="173" t="s">
        <v>699</v>
      </c>
      <c r="I329" s="173"/>
      <c r="J329" s="167" t="str">
        <f>'YARIŞMA BİLGİLERİ'!$F$21</f>
        <v>ERKEKLER ( B2 )</v>
      </c>
      <c r="K329" s="170" t="str">
        <f t="shared" si="8"/>
        <v>BURSA- GÖRME ENGELLİLER TÜRKİYE ŞAMPİYONASI</v>
      </c>
      <c r="L329" s="248" t="str">
        <f>'200M '!N$4</f>
        <v>19.04.2018-10:45</v>
      </c>
      <c r="M329" s="171" t="s">
        <v>428</v>
      </c>
    </row>
    <row r="330" spans="1:13" s="163" customFormat="1" ht="26.25" customHeight="1" x14ac:dyDescent="0.2">
      <c r="A330" s="165">
        <v>328</v>
      </c>
      <c r="B330" s="176" t="s">
        <v>704</v>
      </c>
      <c r="C330" s="166">
        <f>'200M '!C38</f>
        <v>0</v>
      </c>
      <c r="D330" s="170">
        <f>'200M '!D38</f>
        <v>0</v>
      </c>
      <c r="E330" s="170">
        <f>'200M '!E38</f>
        <v>0</v>
      </c>
      <c r="F330" s="210">
        <f>'200M '!F38</f>
        <v>0</v>
      </c>
      <c r="G330" s="173">
        <f>'200M '!A38</f>
        <v>0</v>
      </c>
      <c r="H330" s="173" t="s">
        <v>699</v>
      </c>
      <c r="I330" s="173"/>
      <c r="J330" s="167" t="str">
        <f>'YARIŞMA BİLGİLERİ'!$F$21</f>
        <v>ERKEKLER ( B2 )</v>
      </c>
      <c r="K330" s="170" t="str">
        <f t="shared" si="8"/>
        <v>BURSA- GÖRME ENGELLİLER TÜRKİYE ŞAMPİYONASI</v>
      </c>
      <c r="L330" s="248" t="str">
        <f>'200M '!N$4</f>
        <v>19.04.2018-10:45</v>
      </c>
      <c r="M330" s="171" t="s">
        <v>428</v>
      </c>
    </row>
    <row r="331" spans="1:13" s="163" customFormat="1" ht="26.25" customHeight="1" x14ac:dyDescent="0.2">
      <c r="A331" s="165">
        <v>329</v>
      </c>
      <c r="B331" s="176" t="s">
        <v>704</v>
      </c>
      <c r="C331" s="166">
        <f>'200M '!C39</f>
        <v>0</v>
      </c>
      <c r="D331" s="170">
        <f>'200M '!D39</f>
        <v>0</v>
      </c>
      <c r="E331" s="170">
        <f>'200M '!E39</f>
        <v>0</v>
      </c>
      <c r="F331" s="210">
        <f>'200M '!F39</f>
        <v>0</v>
      </c>
      <c r="G331" s="173">
        <f>'200M '!A39</f>
        <v>0</v>
      </c>
      <c r="H331" s="173" t="s">
        <v>699</v>
      </c>
      <c r="I331" s="173"/>
      <c r="J331" s="167" t="str">
        <f>'YARIŞMA BİLGİLERİ'!$F$21</f>
        <v>ERKEKLER ( B2 )</v>
      </c>
      <c r="K331" s="170" t="str">
        <f t="shared" si="8"/>
        <v>BURSA- GÖRME ENGELLİLER TÜRKİYE ŞAMPİYONASI</v>
      </c>
      <c r="L331" s="248" t="str">
        <f>'200M '!N$4</f>
        <v>19.04.2018-10:45</v>
      </c>
      <c r="M331" s="171" t="s">
        <v>428</v>
      </c>
    </row>
    <row r="332" spans="1:13" s="163" customFormat="1" ht="26.25" customHeight="1" x14ac:dyDescent="0.2">
      <c r="A332" s="165">
        <v>330</v>
      </c>
      <c r="B332" s="176" t="s">
        <v>704</v>
      </c>
      <c r="C332" s="166">
        <f>'200M '!C40</f>
        <v>0</v>
      </c>
      <c r="D332" s="170">
        <f>'200M '!D40</f>
        <v>0</v>
      </c>
      <c r="E332" s="170">
        <f>'200M '!E40</f>
        <v>0</v>
      </c>
      <c r="F332" s="210">
        <f>'200M '!F40</f>
        <v>0</v>
      </c>
      <c r="G332" s="173">
        <f>'200M '!A40</f>
        <v>0</v>
      </c>
      <c r="H332" s="173" t="s">
        <v>699</v>
      </c>
      <c r="I332" s="173"/>
      <c r="J332" s="167" t="str">
        <f>'YARIŞMA BİLGİLERİ'!$F$21</f>
        <v>ERKEKLER ( B2 )</v>
      </c>
      <c r="K332" s="170" t="str">
        <f t="shared" si="8"/>
        <v>BURSA- GÖRME ENGELLİLER TÜRKİYE ŞAMPİYONASI</v>
      </c>
      <c r="L332" s="248" t="str">
        <f>'200M '!N$4</f>
        <v>19.04.2018-10:45</v>
      </c>
      <c r="M332" s="171" t="s">
        <v>428</v>
      </c>
    </row>
    <row r="333" spans="1:13" s="163" customFormat="1" ht="26.25" customHeight="1" x14ac:dyDescent="0.2">
      <c r="A333" s="165">
        <v>331</v>
      </c>
      <c r="B333" s="176" t="s">
        <v>704</v>
      </c>
      <c r="C333" s="166">
        <f>'200M '!C41</f>
        <v>0</v>
      </c>
      <c r="D333" s="170">
        <f>'200M '!D41</f>
        <v>0</v>
      </c>
      <c r="E333" s="170">
        <f>'200M '!E41</f>
        <v>0</v>
      </c>
      <c r="F333" s="210">
        <f>'200M '!F41</f>
        <v>0</v>
      </c>
      <c r="G333" s="173">
        <f>'200M '!A41</f>
        <v>0</v>
      </c>
      <c r="H333" s="173" t="s">
        <v>699</v>
      </c>
      <c r="I333" s="173"/>
      <c r="J333" s="167" t="str">
        <f>'YARIŞMA BİLGİLERİ'!$F$21</f>
        <v>ERKEKLER ( B2 )</v>
      </c>
      <c r="K333" s="170" t="str">
        <f t="shared" si="8"/>
        <v>BURSA- GÖRME ENGELLİLER TÜRKİYE ŞAMPİYONASI</v>
      </c>
      <c r="L333" s="248" t="str">
        <f>'200M '!N$4</f>
        <v>19.04.2018-10:45</v>
      </c>
      <c r="M333" s="171" t="s">
        <v>428</v>
      </c>
    </row>
    <row r="334" spans="1:13" s="163" customFormat="1" ht="26.25" customHeight="1" x14ac:dyDescent="0.2">
      <c r="A334" s="165">
        <v>332</v>
      </c>
      <c r="B334" s="176" t="s">
        <v>704</v>
      </c>
      <c r="C334" s="166">
        <f>'200M '!C42</f>
        <v>0</v>
      </c>
      <c r="D334" s="170">
        <f>'200M '!D42</f>
        <v>0</v>
      </c>
      <c r="E334" s="170">
        <f>'200M '!E42</f>
        <v>0</v>
      </c>
      <c r="F334" s="210">
        <f>'200M '!F42</f>
        <v>0</v>
      </c>
      <c r="G334" s="173">
        <f>'200M '!A42</f>
        <v>0</v>
      </c>
      <c r="H334" s="173" t="s">
        <v>699</v>
      </c>
      <c r="I334" s="173"/>
      <c r="J334" s="167" t="str">
        <f>'YARIŞMA BİLGİLERİ'!$F$21</f>
        <v>ERKEKLER ( B2 )</v>
      </c>
      <c r="K334" s="170" t="str">
        <f t="shared" si="8"/>
        <v>BURSA- GÖRME ENGELLİLER TÜRKİYE ŞAMPİYONASI</v>
      </c>
      <c r="L334" s="248" t="str">
        <f>'200M '!N$4</f>
        <v>19.04.2018-10:45</v>
      </c>
      <c r="M334" s="171" t="s">
        <v>428</v>
      </c>
    </row>
    <row r="335" spans="1:13" s="163" customFormat="1" ht="26.25" customHeight="1" x14ac:dyDescent="0.2">
      <c r="A335" s="165">
        <v>333</v>
      </c>
      <c r="B335" s="176" t="s">
        <v>704</v>
      </c>
      <c r="C335" s="166">
        <f>'200M '!C43</f>
        <v>0</v>
      </c>
      <c r="D335" s="170">
        <f>'200M '!D43</f>
        <v>0</v>
      </c>
      <c r="E335" s="170">
        <f>'200M '!E43</f>
        <v>0</v>
      </c>
      <c r="F335" s="210">
        <f>'200M '!F43</f>
        <v>0</v>
      </c>
      <c r="G335" s="173">
        <f>'200M '!A43</f>
        <v>0</v>
      </c>
      <c r="H335" s="173" t="s">
        <v>699</v>
      </c>
      <c r="I335" s="173"/>
      <c r="J335" s="167" t="str">
        <f>'YARIŞMA BİLGİLERİ'!$F$21</f>
        <v>ERKEKLER ( B2 )</v>
      </c>
      <c r="K335" s="170" t="str">
        <f t="shared" si="8"/>
        <v>BURSA- GÖRME ENGELLİLER TÜRKİYE ŞAMPİYONASI</v>
      </c>
      <c r="L335" s="248" t="str">
        <f>'200M '!N$4</f>
        <v>19.04.2018-10:45</v>
      </c>
      <c r="M335" s="171" t="s">
        <v>428</v>
      </c>
    </row>
    <row r="336" spans="1:13" s="163" customFormat="1" ht="26.25" customHeight="1" x14ac:dyDescent="0.2">
      <c r="A336" s="165">
        <v>334</v>
      </c>
      <c r="B336" s="176" t="s">
        <v>704</v>
      </c>
      <c r="C336" s="166">
        <f>'200M '!C44</f>
        <v>0</v>
      </c>
      <c r="D336" s="170">
        <f>'200M '!D44</f>
        <v>0</v>
      </c>
      <c r="E336" s="170">
        <f>'200M '!E44</f>
        <v>0</v>
      </c>
      <c r="F336" s="210">
        <f>'200M '!F44</f>
        <v>0</v>
      </c>
      <c r="G336" s="173">
        <f>'200M '!A44</f>
        <v>0</v>
      </c>
      <c r="H336" s="173" t="s">
        <v>699</v>
      </c>
      <c r="I336" s="173"/>
      <c r="J336" s="167" t="str">
        <f>'YARIŞMA BİLGİLERİ'!$F$21</f>
        <v>ERKEKLER ( B2 )</v>
      </c>
      <c r="K336" s="170" t="str">
        <f t="shared" si="8"/>
        <v>BURSA- GÖRME ENGELLİLER TÜRKİYE ŞAMPİYONASI</v>
      </c>
      <c r="L336" s="248" t="str">
        <f>'200M '!N$4</f>
        <v>19.04.2018-10:45</v>
      </c>
      <c r="M336" s="171" t="s">
        <v>428</v>
      </c>
    </row>
    <row r="337" spans="1:13" s="163" customFormat="1" ht="26.25" customHeight="1" x14ac:dyDescent="0.2">
      <c r="A337" s="165">
        <v>335</v>
      </c>
      <c r="B337" s="176" t="s">
        <v>704</v>
      </c>
      <c r="C337" s="166">
        <f>'200M '!C45</f>
        <v>0</v>
      </c>
      <c r="D337" s="170">
        <f>'200M '!D45</f>
        <v>0</v>
      </c>
      <c r="E337" s="170">
        <f>'200M '!E45</f>
        <v>0</v>
      </c>
      <c r="F337" s="210">
        <f>'200M '!F45</f>
        <v>0</v>
      </c>
      <c r="G337" s="173">
        <f>'200M '!A45</f>
        <v>0</v>
      </c>
      <c r="H337" s="173" t="s">
        <v>699</v>
      </c>
      <c r="I337" s="173"/>
      <c r="J337" s="167" t="str">
        <f>'YARIŞMA BİLGİLERİ'!$F$21</f>
        <v>ERKEKLER ( B2 )</v>
      </c>
      <c r="K337" s="170" t="str">
        <f t="shared" si="8"/>
        <v>BURSA- GÖRME ENGELLİLER TÜRKİYE ŞAMPİYONASI</v>
      </c>
      <c r="L337" s="248" t="str">
        <f>'200M '!N$4</f>
        <v>19.04.2018-10:45</v>
      </c>
      <c r="M337" s="171" t="s">
        <v>428</v>
      </c>
    </row>
    <row r="338" spans="1:13" s="163" customFormat="1" ht="26.25" customHeight="1" x14ac:dyDescent="0.2">
      <c r="A338" s="165">
        <v>336</v>
      </c>
      <c r="B338" s="176" t="s">
        <v>704</v>
      </c>
      <c r="C338" s="166">
        <f>'200M '!C46</f>
        <v>0</v>
      </c>
      <c r="D338" s="170">
        <f>'200M '!D46</f>
        <v>0</v>
      </c>
      <c r="E338" s="170">
        <f>'200M '!E46</f>
        <v>0</v>
      </c>
      <c r="F338" s="210">
        <f>'200M '!F46</f>
        <v>0</v>
      </c>
      <c r="G338" s="173">
        <f>'200M '!A46</f>
        <v>0</v>
      </c>
      <c r="H338" s="173" t="s">
        <v>699</v>
      </c>
      <c r="I338" s="173"/>
      <c r="J338" s="167" t="str">
        <f>'YARIŞMA BİLGİLERİ'!$F$21</f>
        <v>ERKEKLER ( B2 )</v>
      </c>
      <c r="K338" s="170" t="str">
        <f t="shared" ref="K338:K354" si="9">CONCATENATE(K$1,"-",A$1)</f>
        <v>BURSA- GÖRME ENGELLİLER TÜRKİYE ŞAMPİYONASI</v>
      </c>
      <c r="L338" s="248" t="str">
        <f>'200M '!N$4</f>
        <v>19.04.2018-10:45</v>
      </c>
      <c r="M338" s="171" t="s">
        <v>428</v>
      </c>
    </row>
    <row r="339" spans="1:13" s="163" customFormat="1" ht="26.25" customHeight="1" x14ac:dyDescent="0.2">
      <c r="A339" s="165">
        <v>337</v>
      </c>
      <c r="B339" s="176" t="s">
        <v>704</v>
      </c>
      <c r="C339" s="166">
        <f>'200M '!C47</f>
        <v>0</v>
      </c>
      <c r="D339" s="170">
        <f>'200M '!D47</f>
        <v>0</v>
      </c>
      <c r="E339" s="170">
        <f>'200M '!E47</f>
        <v>0</v>
      </c>
      <c r="F339" s="210">
        <f>'200M '!F47</f>
        <v>0</v>
      </c>
      <c r="G339" s="173">
        <f>'200M '!A47</f>
        <v>0</v>
      </c>
      <c r="H339" s="173" t="s">
        <v>699</v>
      </c>
      <c r="I339" s="173"/>
      <c r="J339" s="167" t="str">
        <f>'YARIŞMA BİLGİLERİ'!$F$21</f>
        <v>ERKEKLER ( B2 )</v>
      </c>
      <c r="K339" s="170" t="str">
        <f t="shared" si="9"/>
        <v>BURSA- GÖRME ENGELLİLER TÜRKİYE ŞAMPİYONASI</v>
      </c>
      <c r="L339" s="248" t="str">
        <f>'200M '!N$4</f>
        <v>19.04.2018-10:45</v>
      </c>
      <c r="M339" s="171" t="s">
        <v>428</v>
      </c>
    </row>
    <row r="340" spans="1:13" s="163" customFormat="1" ht="26.25" customHeight="1" x14ac:dyDescent="0.2">
      <c r="A340" s="165">
        <v>338</v>
      </c>
      <c r="B340" s="176" t="s">
        <v>704</v>
      </c>
      <c r="C340" s="166">
        <f>'200M '!C48</f>
        <v>0</v>
      </c>
      <c r="D340" s="170">
        <f>'200M '!D48</f>
        <v>0</v>
      </c>
      <c r="E340" s="170">
        <f>'200M '!E48</f>
        <v>0</v>
      </c>
      <c r="F340" s="210">
        <f>'200M '!F48</f>
        <v>0</v>
      </c>
      <c r="G340" s="173">
        <f>'200M '!A48</f>
        <v>0</v>
      </c>
      <c r="H340" s="173" t="s">
        <v>699</v>
      </c>
      <c r="I340" s="173"/>
      <c r="J340" s="167" t="str">
        <f>'YARIŞMA BİLGİLERİ'!$F$21</f>
        <v>ERKEKLER ( B2 )</v>
      </c>
      <c r="K340" s="170" t="str">
        <f t="shared" si="9"/>
        <v>BURSA- GÖRME ENGELLİLER TÜRKİYE ŞAMPİYONASI</v>
      </c>
      <c r="L340" s="248" t="str">
        <f>'200M '!N$4</f>
        <v>19.04.2018-10:45</v>
      </c>
      <c r="M340" s="171" t="s">
        <v>428</v>
      </c>
    </row>
    <row r="341" spans="1:13" s="163" customFormat="1" ht="26.25" customHeight="1" x14ac:dyDescent="0.2">
      <c r="A341" s="165">
        <v>339</v>
      </c>
      <c r="B341" s="176" t="s">
        <v>704</v>
      </c>
      <c r="C341" s="166">
        <f>'200M '!C49</f>
        <v>0</v>
      </c>
      <c r="D341" s="170">
        <f>'200M '!D49</f>
        <v>0</v>
      </c>
      <c r="E341" s="170">
        <f>'200M '!E49</f>
        <v>0</v>
      </c>
      <c r="F341" s="210">
        <f>'200M '!F49</f>
        <v>0</v>
      </c>
      <c r="G341" s="173">
        <f>'200M '!A49</f>
        <v>0</v>
      </c>
      <c r="H341" s="173" t="s">
        <v>699</v>
      </c>
      <c r="I341" s="173"/>
      <c r="J341" s="167" t="str">
        <f>'YARIŞMA BİLGİLERİ'!$F$21</f>
        <v>ERKEKLER ( B2 )</v>
      </c>
      <c r="K341" s="170" t="str">
        <f t="shared" si="9"/>
        <v>BURSA- GÖRME ENGELLİLER TÜRKİYE ŞAMPİYONASI</v>
      </c>
      <c r="L341" s="248" t="str">
        <f>'200M '!N$4</f>
        <v>19.04.2018-10:45</v>
      </c>
      <c r="M341" s="171" t="s">
        <v>428</v>
      </c>
    </row>
    <row r="342" spans="1:13" s="163" customFormat="1" ht="26.25" customHeight="1" x14ac:dyDescent="0.2">
      <c r="A342" s="165">
        <v>340</v>
      </c>
      <c r="B342" s="176" t="s">
        <v>704</v>
      </c>
      <c r="C342" s="166">
        <f>'200M '!C50</f>
        <v>0</v>
      </c>
      <c r="D342" s="170">
        <f>'200M '!D50</f>
        <v>0</v>
      </c>
      <c r="E342" s="170">
        <f>'200M '!E50</f>
        <v>0</v>
      </c>
      <c r="F342" s="210">
        <f>'200M '!F50</f>
        <v>0</v>
      </c>
      <c r="G342" s="173">
        <f>'200M '!A50</f>
        <v>0</v>
      </c>
      <c r="H342" s="173" t="s">
        <v>699</v>
      </c>
      <c r="I342" s="173"/>
      <c r="J342" s="167" t="str">
        <f>'YARIŞMA BİLGİLERİ'!$F$21</f>
        <v>ERKEKLER ( B2 )</v>
      </c>
      <c r="K342" s="170" t="str">
        <f t="shared" si="9"/>
        <v>BURSA- GÖRME ENGELLİLER TÜRKİYE ŞAMPİYONASI</v>
      </c>
      <c r="L342" s="248" t="str">
        <f>'200M '!N$4</f>
        <v>19.04.2018-10:45</v>
      </c>
      <c r="M342" s="171" t="s">
        <v>428</v>
      </c>
    </row>
    <row r="343" spans="1:13" s="163" customFormat="1" ht="26.25" customHeight="1" x14ac:dyDescent="0.2">
      <c r="A343" s="165">
        <v>341</v>
      </c>
      <c r="B343" s="176" t="s">
        <v>704</v>
      </c>
      <c r="C343" s="166">
        <f>'200M '!C51</f>
        <v>0</v>
      </c>
      <c r="D343" s="170">
        <f>'200M '!D51</f>
        <v>0</v>
      </c>
      <c r="E343" s="170">
        <f>'200M '!E51</f>
        <v>0</v>
      </c>
      <c r="F343" s="210">
        <f>'200M '!F51</f>
        <v>0</v>
      </c>
      <c r="G343" s="173">
        <f>'200M '!A51</f>
        <v>0</v>
      </c>
      <c r="H343" s="173" t="s">
        <v>699</v>
      </c>
      <c r="I343" s="173"/>
      <c r="J343" s="167" t="str">
        <f>'YARIŞMA BİLGİLERİ'!$F$21</f>
        <v>ERKEKLER ( B2 )</v>
      </c>
      <c r="K343" s="170" t="str">
        <f t="shared" si="9"/>
        <v>BURSA- GÖRME ENGELLİLER TÜRKİYE ŞAMPİYONASI</v>
      </c>
      <c r="L343" s="248" t="str">
        <f>'200M '!N$4</f>
        <v>19.04.2018-10:45</v>
      </c>
      <c r="M343" s="171" t="s">
        <v>428</v>
      </c>
    </row>
    <row r="344" spans="1:13" s="163" customFormat="1" ht="26.25" customHeight="1" x14ac:dyDescent="0.2">
      <c r="A344" s="165">
        <v>342</v>
      </c>
      <c r="B344" s="176" t="s">
        <v>704</v>
      </c>
      <c r="C344" s="166">
        <f>'200M '!C52</f>
        <v>0</v>
      </c>
      <c r="D344" s="170">
        <f>'200M '!D52</f>
        <v>0</v>
      </c>
      <c r="E344" s="170">
        <f>'200M '!E52</f>
        <v>0</v>
      </c>
      <c r="F344" s="210">
        <f>'200M '!F52</f>
        <v>0</v>
      </c>
      <c r="G344" s="173">
        <f>'200M '!A52</f>
        <v>0</v>
      </c>
      <c r="H344" s="173" t="s">
        <v>699</v>
      </c>
      <c r="I344" s="173"/>
      <c r="J344" s="167" t="str">
        <f>'YARIŞMA BİLGİLERİ'!$F$21</f>
        <v>ERKEKLER ( B2 )</v>
      </c>
      <c r="K344" s="170" t="str">
        <f t="shared" si="9"/>
        <v>BURSA- GÖRME ENGELLİLER TÜRKİYE ŞAMPİYONASI</v>
      </c>
      <c r="L344" s="248" t="str">
        <f>'200M '!N$4</f>
        <v>19.04.2018-10:45</v>
      </c>
      <c r="M344" s="171" t="s">
        <v>428</v>
      </c>
    </row>
    <row r="345" spans="1:13" s="163" customFormat="1" ht="26.25" customHeight="1" x14ac:dyDescent="0.2">
      <c r="A345" s="165">
        <v>343</v>
      </c>
      <c r="B345" s="176" t="s">
        <v>704</v>
      </c>
      <c r="C345" s="166">
        <f>'200M '!C53</f>
        <v>0</v>
      </c>
      <c r="D345" s="170">
        <f>'200M '!D53</f>
        <v>0</v>
      </c>
      <c r="E345" s="170">
        <f>'200M '!E53</f>
        <v>0</v>
      </c>
      <c r="F345" s="210">
        <f>'200M '!F53</f>
        <v>0</v>
      </c>
      <c r="G345" s="173">
        <f>'200M '!A53</f>
        <v>0</v>
      </c>
      <c r="H345" s="173" t="s">
        <v>699</v>
      </c>
      <c r="I345" s="173"/>
      <c r="J345" s="167" t="str">
        <f>'YARIŞMA BİLGİLERİ'!$F$21</f>
        <v>ERKEKLER ( B2 )</v>
      </c>
      <c r="K345" s="170" t="str">
        <f t="shared" si="9"/>
        <v>BURSA- GÖRME ENGELLİLER TÜRKİYE ŞAMPİYONASI</v>
      </c>
      <c r="L345" s="248" t="str">
        <f>'200M '!N$4</f>
        <v>19.04.2018-10:45</v>
      </c>
      <c r="M345" s="171" t="s">
        <v>428</v>
      </c>
    </row>
    <row r="346" spans="1:13" s="163" customFormat="1" ht="26.25" customHeight="1" x14ac:dyDescent="0.2">
      <c r="A346" s="165">
        <v>344</v>
      </c>
      <c r="B346" s="176" t="s">
        <v>704</v>
      </c>
      <c r="C346" s="166">
        <f>'200M '!C54</f>
        <v>0</v>
      </c>
      <c r="D346" s="170">
        <f>'200M '!D54</f>
        <v>0</v>
      </c>
      <c r="E346" s="170">
        <f>'200M '!E54</f>
        <v>0</v>
      </c>
      <c r="F346" s="210">
        <f>'200M '!F54</f>
        <v>0</v>
      </c>
      <c r="G346" s="173">
        <f>'200M '!A54</f>
        <v>0</v>
      </c>
      <c r="H346" s="173" t="s">
        <v>699</v>
      </c>
      <c r="I346" s="173"/>
      <c r="J346" s="167" t="str">
        <f>'YARIŞMA BİLGİLERİ'!$F$21</f>
        <v>ERKEKLER ( B2 )</v>
      </c>
      <c r="K346" s="170" t="str">
        <f t="shared" si="9"/>
        <v>BURSA- GÖRME ENGELLİLER TÜRKİYE ŞAMPİYONASI</v>
      </c>
      <c r="L346" s="248" t="str">
        <f>'200M '!N$4</f>
        <v>19.04.2018-10:45</v>
      </c>
      <c r="M346" s="171" t="s">
        <v>428</v>
      </c>
    </row>
    <row r="347" spans="1:13" s="163" customFormat="1" ht="26.25" customHeight="1" x14ac:dyDescent="0.2">
      <c r="A347" s="165">
        <v>345</v>
      </c>
      <c r="B347" s="176" t="s">
        <v>704</v>
      </c>
      <c r="C347" s="166">
        <f>'200M '!C55</f>
        <v>0</v>
      </c>
      <c r="D347" s="170">
        <f>'200M '!D55</f>
        <v>0</v>
      </c>
      <c r="E347" s="170">
        <f>'200M '!E55</f>
        <v>0</v>
      </c>
      <c r="F347" s="210">
        <f>'200M '!F55</f>
        <v>0</v>
      </c>
      <c r="G347" s="173">
        <f>'200M '!A55</f>
        <v>0</v>
      </c>
      <c r="H347" s="173" t="s">
        <v>699</v>
      </c>
      <c r="I347" s="173"/>
      <c r="J347" s="167" t="str">
        <f>'YARIŞMA BİLGİLERİ'!$F$21</f>
        <v>ERKEKLER ( B2 )</v>
      </c>
      <c r="K347" s="170" t="str">
        <f t="shared" si="9"/>
        <v>BURSA- GÖRME ENGELLİLER TÜRKİYE ŞAMPİYONASI</v>
      </c>
      <c r="L347" s="248" t="str">
        <f>'200M '!N$4</f>
        <v>19.04.2018-10:45</v>
      </c>
      <c r="M347" s="171" t="s">
        <v>428</v>
      </c>
    </row>
    <row r="348" spans="1:13" s="163" customFormat="1" ht="26.25" customHeight="1" x14ac:dyDescent="0.2">
      <c r="A348" s="165">
        <v>346</v>
      </c>
      <c r="B348" s="176" t="s">
        <v>704</v>
      </c>
      <c r="C348" s="166">
        <f>'200M '!C56</f>
        <v>0</v>
      </c>
      <c r="D348" s="170">
        <f>'200M '!D56</f>
        <v>0</v>
      </c>
      <c r="E348" s="170">
        <f>'200M '!E56</f>
        <v>0</v>
      </c>
      <c r="F348" s="210">
        <f>'200M '!F56</f>
        <v>0</v>
      </c>
      <c r="G348" s="173">
        <f>'200M '!A56</f>
        <v>0</v>
      </c>
      <c r="H348" s="173" t="s">
        <v>699</v>
      </c>
      <c r="I348" s="173"/>
      <c r="J348" s="167" t="str">
        <f>'YARIŞMA BİLGİLERİ'!$F$21</f>
        <v>ERKEKLER ( B2 )</v>
      </c>
      <c r="K348" s="170" t="str">
        <f t="shared" si="9"/>
        <v>BURSA- GÖRME ENGELLİLER TÜRKİYE ŞAMPİYONASI</v>
      </c>
      <c r="L348" s="248" t="str">
        <f>'200M '!N$4</f>
        <v>19.04.2018-10:45</v>
      </c>
      <c r="M348" s="171" t="s">
        <v>428</v>
      </c>
    </row>
    <row r="349" spans="1:13" s="163" customFormat="1" ht="26.25" customHeight="1" x14ac:dyDescent="0.2">
      <c r="A349" s="165">
        <v>347</v>
      </c>
      <c r="B349" s="176" t="s">
        <v>704</v>
      </c>
      <c r="C349" s="166">
        <f>'200M '!C57</f>
        <v>0</v>
      </c>
      <c r="D349" s="170">
        <f>'200M '!D57</f>
        <v>0</v>
      </c>
      <c r="E349" s="170">
        <f>'200M '!E57</f>
        <v>0</v>
      </c>
      <c r="F349" s="210">
        <f>'200M '!F57</f>
        <v>0</v>
      </c>
      <c r="G349" s="173">
        <f>'200M '!A57</f>
        <v>0</v>
      </c>
      <c r="H349" s="173" t="s">
        <v>699</v>
      </c>
      <c r="I349" s="173"/>
      <c r="J349" s="167" t="str">
        <f>'YARIŞMA BİLGİLERİ'!$F$21</f>
        <v>ERKEKLER ( B2 )</v>
      </c>
      <c r="K349" s="170" t="str">
        <f t="shared" si="9"/>
        <v>BURSA- GÖRME ENGELLİLER TÜRKİYE ŞAMPİYONASI</v>
      </c>
      <c r="L349" s="248" t="str">
        <f>'200M '!N$4</f>
        <v>19.04.2018-10:45</v>
      </c>
      <c r="M349" s="171" t="s">
        <v>428</v>
      </c>
    </row>
    <row r="350" spans="1:13" s="163" customFormat="1" ht="26.25" customHeight="1" x14ac:dyDescent="0.2">
      <c r="A350" s="165">
        <v>348</v>
      </c>
      <c r="B350" s="176" t="s">
        <v>704</v>
      </c>
      <c r="C350" s="166">
        <f>'200M '!C58</f>
        <v>0</v>
      </c>
      <c r="D350" s="170">
        <f>'200M '!D58</f>
        <v>0</v>
      </c>
      <c r="E350" s="170">
        <f>'200M '!E58</f>
        <v>0</v>
      </c>
      <c r="F350" s="210">
        <f>'200M '!F58</f>
        <v>0</v>
      </c>
      <c r="G350" s="173">
        <f>'200M '!A58</f>
        <v>0</v>
      </c>
      <c r="H350" s="173" t="s">
        <v>699</v>
      </c>
      <c r="I350" s="173"/>
      <c r="J350" s="167" t="str">
        <f>'YARIŞMA BİLGİLERİ'!$F$21</f>
        <v>ERKEKLER ( B2 )</v>
      </c>
      <c r="K350" s="170" t="str">
        <f t="shared" si="9"/>
        <v>BURSA- GÖRME ENGELLİLER TÜRKİYE ŞAMPİYONASI</v>
      </c>
      <c r="L350" s="248" t="str">
        <f>'200M '!N$4</f>
        <v>19.04.2018-10:45</v>
      </c>
      <c r="M350" s="171" t="s">
        <v>428</v>
      </c>
    </row>
    <row r="351" spans="1:13" s="163" customFormat="1" ht="26.25" customHeight="1" x14ac:dyDescent="0.2">
      <c r="A351" s="165">
        <v>349</v>
      </c>
      <c r="B351" s="176" t="s">
        <v>704</v>
      </c>
      <c r="C351" s="166">
        <f>'200M '!C61</f>
        <v>0</v>
      </c>
      <c r="D351" s="170">
        <f>'200M '!D61</f>
        <v>0</v>
      </c>
      <c r="E351" s="170">
        <f>'200M '!E61</f>
        <v>0</v>
      </c>
      <c r="F351" s="210">
        <f>'200M '!F61</f>
        <v>0</v>
      </c>
      <c r="G351" s="173">
        <f>'200M '!A61</f>
        <v>0</v>
      </c>
      <c r="H351" s="173" t="s">
        <v>699</v>
      </c>
      <c r="I351" s="173"/>
      <c r="J351" s="167" t="str">
        <f>'YARIŞMA BİLGİLERİ'!$F$21</f>
        <v>ERKEKLER ( B2 )</v>
      </c>
      <c r="K351" s="170" t="str">
        <f t="shared" si="9"/>
        <v>BURSA- GÖRME ENGELLİLER TÜRKİYE ŞAMPİYONASI</v>
      </c>
      <c r="L351" s="248" t="str">
        <f>'200M '!N$4</f>
        <v>19.04.2018-10:45</v>
      </c>
      <c r="M351" s="171" t="s">
        <v>428</v>
      </c>
    </row>
    <row r="352" spans="1:13" s="163" customFormat="1" ht="26.25" customHeight="1" x14ac:dyDescent="0.2">
      <c r="A352" s="165">
        <v>350</v>
      </c>
      <c r="B352" s="176" t="s">
        <v>704</v>
      </c>
      <c r="C352" s="166">
        <f>'200M '!C62</f>
        <v>0</v>
      </c>
      <c r="D352" s="170">
        <f>'200M '!D62</f>
        <v>0</v>
      </c>
      <c r="E352" s="170">
        <f>'200M '!E62</f>
        <v>0</v>
      </c>
      <c r="F352" s="210">
        <f>'200M '!F62</f>
        <v>0</v>
      </c>
      <c r="G352" s="173">
        <f>'200M '!A62</f>
        <v>47</v>
      </c>
      <c r="H352" s="173" t="s">
        <v>699</v>
      </c>
      <c r="I352" s="173"/>
      <c r="J352" s="167" t="str">
        <f>'YARIŞMA BİLGİLERİ'!$F$21</f>
        <v>ERKEKLER ( B2 )</v>
      </c>
      <c r="K352" s="170" t="str">
        <f t="shared" si="9"/>
        <v>BURSA- GÖRME ENGELLİLER TÜRKİYE ŞAMPİYONASI</v>
      </c>
      <c r="L352" s="248" t="str">
        <f>'200M '!N$4</f>
        <v>19.04.2018-10:45</v>
      </c>
      <c r="M352" s="171" t="s">
        <v>428</v>
      </c>
    </row>
    <row r="353" spans="1:13" s="163" customFormat="1" ht="26.25" customHeight="1" x14ac:dyDescent="0.2">
      <c r="A353" s="165">
        <v>351</v>
      </c>
      <c r="B353" s="176" t="s">
        <v>704</v>
      </c>
      <c r="C353" s="166">
        <f>'200M '!C63</f>
        <v>0</v>
      </c>
      <c r="D353" s="170">
        <f>'200M '!D63</f>
        <v>0</v>
      </c>
      <c r="E353" s="170">
        <f>'200M '!E63</f>
        <v>0</v>
      </c>
      <c r="F353" s="210">
        <f>'200M '!F63</f>
        <v>0</v>
      </c>
      <c r="G353" s="173">
        <f>'200M '!A63</f>
        <v>48</v>
      </c>
      <c r="H353" s="173" t="s">
        <v>699</v>
      </c>
      <c r="I353" s="173"/>
      <c r="J353" s="167" t="str">
        <f>'YARIŞMA BİLGİLERİ'!$F$21</f>
        <v>ERKEKLER ( B2 )</v>
      </c>
      <c r="K353" s="170" t="str">
        <f t="shared" si="9"/>
        <v>BURSA- GÖRME ENGELLİLER TÜRKİYE ŞAMPİYONASI</v>
      </c>
      <c r="L353" s="248" t="str">
        <f>'200M '!N$4</f>
        <v>19.04.2018-10:45</v>
      </c>
      <c r="M353" s="171" t="s">
        <v>428</v>
      </c>
    </row>
    <row r="354" spans="1:13" s="163" customFormat="1" ht="26.25" customHeight="1" x14ac:dyDescent="0.2">
      <c r="A354" s="165">
        <v>352</v>
      </c>
      <c r="B354" s="176" t="s">
        <v>704</v>
      </c>
      <c r="C354" s="166">
        <f>'200M '!C64</f>
        <v>0</v>
      </c>
      <c r="D354" s="170">
        <f>'200M '!D64</f>
        <v>0</v>
      </c>
      <c r="E354" s="170">
        <f>'200M '!E64</f>
        <v>0</v>
      </c>
      <c r="F354" s="210">
        <f>'200M '!F64</f>
        <v>0</v>
      </c>
      <c r="G354" s="173">
        <f>'200M '!A64</f>
        <v>49</v>
      </c>
      <c r="H354" s="173" t="s">
        <v>699</v>
      </c>
      <c r="I354" s="173"/>
      <c r="J354" s="167" t="str">
        <f>'YARIŞMA BİLGİLERİ'!$F$21</f>
        <v>ERKEKLER ( B2 )</v>
      </c>
      <c r="K354" s="170" t="str">
        <f t="shared" si="9"/>
        <v>BURSA- GÖRME ENGELLİLER TÜRKİYE ŞAMPİYONASI</v>
      </c>
      <c r="L354" s="248" t="str">
        <f>'200M '!N$4</f>
        <v>19.04.2018-10:45</v>
      </c>
      <c r="M354" s="171" t="s">
        <v>428</v>
      </c>
    </row>
    <row r="355" spans="1:13" s="163" customFormat="1" ht="26.25" customHeight="1" x14ac:dyDescent="0.2">
      <c r="A355" s="165">
        <v>353</v>
      </c>
      <c r="B355" s="176" t="s">
        <v>704</v>
      </c>
      <c r="C355" s="166">
        <f>'200M '!C65</f>
        <v>0</v>
      </c>
      <c r="D355" s="170">
        <f>'200M '!D65</f>
        <v>0</v>
      </c>
      <c r="E355" s="170">
        <f>'200M '!E65</f>
        <v>0</v>
      </c>
      <c r="F355" s="210">
        <f>'200M '!F65</f>
        <v>0</v>
      </c>
      <c r="G355" s="173">
        <f>'200M '!A65</f>
        <v>50</v>
      </c>
      <c r="H355" s="173" t="s">
        <v>699</v>
      </c>
      <c r="I355" s="173"/>
      <c r="J355" s="167" t="str">
        <f>'YARIŞMA BİLGİLERİ'!$F$21</f>
        <v>ERKEKLER ( B2 )</v>
      </c>
      <c r="K355" s="170" t="str">
        <f>CONCATENATE(K$1,"-",A$1)</f>
        <v>BURSA- GÖRME ENGELLİLER TÜRKİYE ŞAMPİYONASI</v>
      </c>
      <c r="L355" s="248" t="str">
        <f>'200M '!N$4</f>
        <v>19.04.2018-10:45</v>
      </c>
      <c r="M355" s="171" t="s">
        <v>428</v>
      </c>
    </row>
    <row r="356" spans="1:13" s="163" customFormat="1" ht="26.25" customHeight="1" x14ac:dyDescent="0.2">
      <c r="A356" s="165">
        <v>354</v>
      </c>
      <c r="B356" s="176" t="s">
        <v>704</v>
      </c>
      <c r="C356" s="166">
        <f>'200M '!C66</f>
        <v>0</v>
      </c>
      <c r="D356" s="170">
        <f>'200M '!D66</f>
        <v>0</v>
      </c>
      <c r="E356" s="170">
        <f>'200M '!E66</f>
        <v>0</v>
      </c>
      <c r="F356" s="210">
        <f>'200M '!F66</f>
        <v>0</v>
      </c>
      <c r="G356" s="173">
        <f>'200M '!A66</f>
        <v>51</v>
      </c>
      <c r="H356" s="173" t="s">
        <v>699</v>
      </c>
      <c r="I356" s="173"/>
      <c r="J356" s="167" t="str">
        <f>'YARIŞMA BİLGİLERİ'!$F$21</f>
        <v>ERKEKLER ( B2 )</v>
      </c>
      <c r="K356" s="170" t="str">
        <f>CONCATENATE(K$1,"-",A$1)</f>
        <v>BURSA- GÖRME ENGELLİLER TÜRKİYE ŞAMPİYONASI</v>
      </c>
      <c r="L356" s="248" t="str">
        <f>'200M '!N$4</f>
        <v>19.04.2018-10:45</v>
      </c>
      <c r="M356" s="171" t="s">
        <v>428</v>
      </c>
    </row>
    <row r="357" spans="1:13" s="163" customFormat="1" ht="26.25" customHeight="1" x14ac:dyDescent="0.2">
      <c r="A357" s="165">
        <v>355</v>
      </c>
      <c r="B357" s="176" t="s">
        <v>704</v>
      </c>
      <c r="C357" s="166">
        <f>'200M '!C67</f>
        <v>0</v>
      </c>
      <c r="D357" s="170">
        <f>'200M '!D67</f>
        <v>0</v>
      </c>
      <c r="E357" s="170">
        <f>'200M '!E67</f>
        <v>0</v>
      </c>
      <c r="F357" s="210">
        <f>'200M '!F67</f>
        <v>0</v>
      </c>
      <c r="G357" s="173">
        <f>'200M '!A67</f>
        <v>52</v>
      </c>
      <c r="H357" s="173" t="s">
        <v>699</v>
      </c>
      <c r="I357" s="173"/>
      <c r="J357" s="167" t="str">
        <f>'YARIŞMA BİLGİLERİ'!$F$21</f>
        <v>ERKEKLER ( B2 )</v>
      </c>
      <c r="K357" s="170" t="str">
        <f>CONCATENATE(K$1,"-",A$1)</f>
        <v>BURSA- GÖRME ENGELLİLER TÜRKİYE ŞAMPİYONASI</v>
      </c>
      <c r="L357" s="248" t="str">
        <f>'200M '!N$4</f>
        <v>19.04.2018-10:45</v>
      </c>
      <c r="M357" s="171" t="s">
        <v>428</v>
      </c>
    </row>
    <row r="358" spans="1:13" s="163" customFormat="1" ht="26.25" customHeight="1" x14ac:dyDescent="0.2">
      <c r="A358" s="165">
        <v>356</v>
      </c>
      <c r="B358" s="176" t="s">
        <v>704</v>
      </c>
      <c r="C358" s="166">
        <f>'200M '!C68</f>
        <v>0</v>
      </c>
      <c r="D358" s="170">
        <f>'200M '!D68</f>
        <v>0</v>
      </c>
      <c r="E358" s="170">
        <f>'200M '!E68</f>
        <v>0</v>
      </c>
      <c r="F358" s="210">
        <f>'200M '!F68</f>
        <v>0</v>
      </c>
      <c r="G358" s="173">
        <f>'200M '!A68</f>
        <v>53</v>
      </c>
      <c r="H358" s="173" t="s">
        <v>699</v>
      </c>
      <c r="I358" s="173"/>
      <c r="J358" s="167" t="str">
        <f>'YARIŞMA BİLGİLERİ'!$F$21</f>
        <v>ERKEKLER ( B2 )</v>
      </c>
      <c r="K358" s="170" t="str">
        <f>CONCATENATE(K$1,"-",A$1)</f>
        <v>BURSA- GÖRME ENGELLİLER TÜRKİYE ŞAMPİYONASI</v>
      </c>
      <c r="L358" s="248" t="str">
        <f>'200M '!N$4</f>
        <v>19.04.2018-10:45</v>
      </c>
      <c r="M358" s="171" t="s">
        <v>428</v>
      </c>
    </row>
    <row r="359" spans="1:13" s="163" customFormat="1" ht="26.25" customHeight="1" x14ac:dyDescent="0.2">
      <c r="A359" s="165">
        <v>357</v>
      </c>
      <c r="B359" s="176" t="s">
        <v>704</v>
      </c>
      <c r="C359" s="166">
        <f>'200M '!C69</f>
        <v>0</v>
      </c>
      <c r="D359" s="170">
        <f>'200M '!D69</f>
        <v>0</v>
      </c>
      <c r="E359" s="170">
        <f>'200M '!E69</f>
        <v>0</v>
      </c>
      <c r="F359" s="210">
        <f>'200M '!F69</f>
        <v>0</v>
      </c>
      <c r="G359" s="173">
        <f>'200M '!A69</f>
        <v>54</v>
      </c>
      <c r="H359" s="173" t="s">
        <v>699</v>
      </c>
      <c r="I359" s="173"/>
      <c r="J359" s="167" t="str">
        <f>'YARIŞMA BİLGİLERİ'!$F$21</f>
        <v>ERKEKLER ( B2 )</v>
      </c>
      <c r="K359" s="170" t="str">
        <f>CONCATENATE(K$1,"-",A$1)</f>
        <v>BURSA- GÖRME ENGELLİLER TÜRKİYE ŞAMPİYONASI</v>
      </c>
      <c r="L359" s="248" t="str">
        <f>'200M '!N$4</f>
        <v>19.04.2018-10:45</v>
      </c>
      <c r="M359" s="171" t="s">
        <v>428</v>
      </c>
    </row>
    <row r="360" spans="1:13" s="163" customFormat="1" ht="26.25" customHeight="1" x14ac:dyDescent="0.2">
      <c r="A360" s="165">
        <v>352</v>
      </c>
      <c r="B360" s="176" t="s">
        <v>703</v>
      </c>
      <c r="C360" s="166">
        <f>'200M '!C70</f>
        <v>0</v>
      </c>
      <c r="D360" s="170">
        <f>'200M '!D70</f>
        <v>0</v>
      </c>
      <c r="E360" s="170">
        <f>'200M '!E70</f>
        <v>0</v>
      </c>
      <c r="F360" s="210">
        <f>'200M '!F70</f>
        <v>0</v>
      </c>
      <c r="G360" s="173">
        <f>'200M '!A70</f>
        <v>55</v>
      </c>
      <c r="H360" s="173" t="s">
        <v>699</v>
      </c>
      <c r="I360" s="173"/>
      <c r="J360" s="167" t="str">
        <f>'YARIŞMA BİLGİLERİ'!$F$21</f>
        <v>ERKEKLER ( B2 )</v>
      </c>
      <c r="K360" s="170" t="str">
        <f t="shared" ref="K360" si="10">CONCATENATE(K$1,"-",A$1)</f>
        <v>BURSA- GÖRME ENGELLİLER TÜRKİYE ŞAMPİYONASI</v>
      </c>
      <c r="L360" s="248" t="str">
        <f>'200M '!N$4</f>
        <v>19.04.2018-10:45</v>
      </c>
      <c r="M360" s="171" t="s">
        <v>428</v>
      </c>
    </row>
    <row r="361" spans="1:13" s="163" customFormat="1" ht="26.25" customHeight="1" x14ac:dyDescent="0.2">
      <c r="A361" s="165">
        <v>353</v>
      </c>
      <c r="B361" s="176" t="s">
        <v>703</v>
      </c>
      <c r="C361" s="166">
        <f>'200M '!C71</f>
        <v>0</v>
      </c>
      <c r="D361" s="170">
        <f>'200M '!D71</f>
        <v>0</v>
      </c>
      <c r="E361" s="170">
        <f>'200M '!E71</f>
        <v>0</v>
      </c>
      <c r="F361" s="210">
        <f>'200M '!F71</f>
        <v>0</v>
      </c>
      <c r="G361" s="173">
        <f>'200M '!A71</f>
        <v>56</v>
      </c>
      <c r="H361" s="173" t="s">
        <v>699</v>
      </c>
      <c r="I361" s="173"/>
      <c r="J361" s="167" t="str">
        <f>'YARIŞMA BİLGİLERİ'!$F$21</f>
        <v>ERKEKLER ( B2 )</v>
      </c>
      <c r="K361" s="170" t="str">
        <f>CONCATENATE(K$1,"-",A$1)</f>
        <v>BURSA- GÖRME ENGELLİLER TÜRKİYE ŞAMPİYONASI</v>
      </c>
      <c r="L361" s="248" t="str">
        <f>'200M '!N$4</f>
        <v>19.04.2018-10:45</v>
      </c>
      <c r="M361" s="171" t="s">
        <v>428</v>
      </c>
    </row>
    <row r="362" spans="1:13" s="163" customFormat="1" ht="26.25" customHeight="1" x14ac:dyDescent="0.2">
      <c r="A362" s="165">
        <v>354</v>
      </c>
      <c r="B362" s="176" t="s">
        <v>703</v>
      </c>
      <c r="C362" s="166">
        <f>'200M '!C72</f>
        <v>0</v>
      </c>
      <c r="D362" s="170">
        <f>'200M '!D72</f>
        <v>0</v>
      </c>
      <c r="E362" s="170">
        <f>'200M '!E72</f>
        <v>0</v>
      </c>
      <c r="F362" s="210">
        <f>'200M '!F72</f>
        <v>0</v>
      </c>
      <c r="G362" s="173">
        <f>'200M '!A72</f>
        <v>57</v>
      </c>
      <c r="H362" s="173" t="s">
        <v>699</v>
      </c>
      <c r="I362" s="173"/>
      <c r="J362" s="167" t="str">
        <f>'YARIŞMA BİLGİLERİ'!$F$21</f>
        <v>ERKEKLER ( B2 )</v>
      </c>
      <c r="K362" s="170" t="str">
        <f>CONCATENATE(K$1,"-",A$1)</f>
        <v>BURSA- GÖRME ENGELLİLER TÜRKİYE ŞAMPİYONASI</v>
      </c>
      <c r="L362" s="248" t="str">
        <f>'200M '!N$4</f>
        <v>19.04.2018-10:45</v>
      </c>
      <c r="M362" s="171" t="s">
        <v>428</v>
      </c>
    </row>
    <row r="363" spans="1:13" s="163" customFormat="1" ht="26.25" customHeight="1" x14ac:dyDescent="0.2">
      <c r="A363" s="165">
        <v>355</v>
      </c>
      <c r="B363" s="176" t="s">
        <v>703</v>
      </c>
      <c r="C363" s="166">
        <f>'200M '!C73</f>
        <v>0</v>
      </c>
      <c r="D363" s="170">
        <f>'200M '!D73</f>
        <v>0</v>
      </c>
      <c r="E363" s="170">
        <f>'200M '!E73</f>
        <v>0</v>
      </c>
      <c r="F363" s="210">
        <f>'200M '!F73</f>
        <v>0</v>
      </c>
      <c r="G363" s="173">
        <f>'200M '!A73</f>
        <v>58</v>
      </c>
      <c r="H363" s="173" t="s">
        <v>699</v>
      </c>
      <c r="I363" s="173"/>
      <c r="J363" s="167" t="str">
        <f>'YARIŞMA BİLGİLERİ'!$F$21</f>
        <v>ERKEKLER ( B2 )</v>
      </c>
      <c r="K363" s="170" t="str">
        <f>CONCATENATE(K$1,"-",A$1)</f>
        <v>BURSA- GÖRME ENGELLİLER TÜRKİYE ŞAMPİYONASI</v>
      </c>
      <c r="L363" s="248" t="str">
        <f>'200M '!N$4</f>
        <v>19.04.2018-10:45</v>
      </c>
      <c r="M363" s="171" t="s">
        <v>428</v>
      </c>
    </row>
    <row r="364" spans="1:13" s="163" customFormat="1" ht="26.25" customHeight="1" x14ac:dyDescent="0.2">
      <c r="A364" s="165">
        <v>356</v>
      </c>
      <c r="B364" s="176" t="s">
        <v>703</v>
      </c>
      <c r="C364" s="166">
        <f>'200M '!C74</f>
        <v>0</v>
      </c>
      <c r="D364" s="170">
        <f>'200M '!D74</f>
        <v>0</v>
      </c>
      <c r="E364" s="170">
        <f>'200M '!E74</f>
        <v>0</v>
      </c>
      <c r="F364" s="210">
        <f>'200M '!F74</f>
        <v>0</v>
      </c>
      <c r="G364" s="173">
        <f>'200M '!A74</f>
        <v>59</v>
      </c>
      <c r="H364" s="173" t="s">
        <v>699</v>
      </c>
      <c r="I364" s="173"/>
      <c r="J364" s="167" t="str">
        <f>'YARIŞMA BİLGİLERİ'!$F$21</f>
        <v>ERKEKLER ( B2 )</v>
      </c>
      <c r="K364" s="170" t="str">
        <f>CONCATENATE(K$1,"-",A$1)</f>
        <v>BURSA- GÖRME ENGELLİLER TÜRKİYE ŞAMPİYONASI</v>
      </c>
      <c r="L364" s="248" t="str">
        <f>'200M '!N$4</f>
        <v>19.04.2018-10:45</v>
      </c>
      <c r="M364" s="171" t="s">
        <v>428</v>
      </c>
    </row>
    <row r="365" spans="1:13" s="163" customFormat="1" ht="26.25" customHeight="1" x14ac:dyDescent="0.2">
      <c r="A365" s="165">
        <v>357</v>
      </c>
      <c r="B365" s="176" t="s">
        <v>703</v>
      </c>
      <c r="C365" s="166">
        <f>'200M '!C75</f>
        <v>0</v>
      </c>
      <c r="D365" s="170">
        <f>'200M '!D75</f>
        <v>0</v>
      </c>
      <c r="E365" s="170">
        <f>'200M '!E75</f>
        <v>0</v>
      </c>
      <c r="F365" s="210">
        <f>'200M '!F75</f>
        <v>0</v>
      </c>
      <c r="G365" s="173">
        <f>'200M '!A75</f>
        <v>60</v>
      </c>
      <c r="H365" s="173" t="s">
        <v>699</v>
      </c>
      <c r="I365" s="173"/>
      <c r="J365" s="167" t="str">
        <f>'YARIŞMA BİLGİLERİ'!$F$21</f>
        <v>ERKEKLER ( B2 )</v>
      </c>
      <c r="K365" s="170" t="str">
        <f>CONCATENATE(K$1,"-",A$1)</f>
        <v>BURSA- GÖRME ENGELLİLER TÜRKİYE ŞAMPİYONASI</v>
      </c>
      <c r="L365" s="248" t="str">
        <f>'200M '!N$4</f>
        <v>19.04.2018-10:45</v>
      </c>
      <c r="M365" s="171" t="s">
        <v>428</v>
      </c>
    </row>
    <row r="366" spans="1:13" s="163" customFormat="1" ht="26.25" customHeight="1" x14ac:dyDescent="0.2">
      <c r="A366" s="165">
        <v>358</v>
      </c>
      <c r="B366" s="176" t="s">
        <v>436</v>
      </c>
      <c r="C366" s="166">
        <f>'60M.Eng.Seçme'!C8</f>
        <v>0</v>
      </c>
      <c r="D366" s="170">
        <f>'60M.Eng.Seçme'!D8</f>
        <v>0</v>
      </c>
      <c r="E366" s="170">
        <f>'60M.Eng.Seçme'!E8</f>
        <v>0</v>
      </c>
      <c r="F366" s="172">
        <f>'60M.Eng.Seçme'!F8</f>
        <v>0</v>
      </c>
      <c r="G366" s="173">
        <f>'60M.Eng.Seçme'!A8</f>
        <v>1</v>
      </c>
      <c r="H366" s="173" t="s">
        <v>435</v>
      </c>
      <c r="I366" s="173"/>
      <c r="J366" s="167" t="str">
        <f>'YARIŞMA BİLGİLERİ'!$F$21</f>
        <v>ERKEKLER ( B2 )</v>
      </c>
      <c r="K366" s="170" t="str">
        <f t="shared" si="7"/>
        <v>BURSA- GÖRME ENGELLİLER TÜRKİYE ŞAMPİYONASI</v>
      </c>
      <c r="L366" s="248">
        <f>'60M.Eng.Seçme'!N$4</f>
        <v>42365</v>
      </c>
      <c r="M366" s="171" t="s">
        <v>428</v>
      </c>
    </row>
    <row r="367" spans="1:13" s="163" customFormat="1" ht="26.25" customHeight="1" x14ac:dyDescent="0.2">
      <c r="A367" s="165">
        <v>359</v>
      </c>
      <c r="B367" s="176" t="s">
        <v>436</v>
      </c>
      <c r="C367" s="166">
        <f>'60M.Eng.Seçme'!C9</f>
        <v>0</v>
      </c>
      <c r="D367" s="170">
        <f>'60M.Eng.Seçme'!D9</f>
        <v>0</v>
      </c>
      <c r="E367" s="170">
        <f>'60M.Eng.Seçme'!E9</f>
        <v>0</v>
      </c>
      <c r="F367" s="172">
        <f>'60M.Eng.Seçme'!F9</f>
        <v>0</v>
      </c>
      <c r="G367" s="173">
        <f>'60M.Eng.Seçme'!A9</f>
        <v>2</v>
      </c>
      <c r="H367" s="173" t="s">
        <v>435</v>
      </c>
      <c r="I367" s="173"/>
      <c r="J367" s="167" t="str">
        <f>'YARIŞMA BİLGİLERİ'!$F$21</f>
        <v>ERKEKLER ( B2 )</v>
      </c>
      <c r="K367" s="170" t="str">
        <f t="shared" si="7"/>
        <v>BURSA- GÖRME ENGELLİLER TÜRKİYE ŞAMPİYONASI</v>
      </c>
      <c r="L367" s="248">
        <f>'60M.Eng.Seçme'!N$4</f>
        <v>42365</v>
      </c>
      <c r="M367" s="171" t="s">
        <v>428</v>
      </c>
    </row>
    <row r="368" spans="1:13" s="163" customFormat="1" ht="26.25" customHeight="1" x14ac:dyDescent="0.2">
      <c r="A368" s="165">
        <v>360</v>
      </c>
      <c r="B368" s="176" t="s">
        <v>436</v>
      </c>
      <c r="C368" s="166">
        <f>'60M.Eng.Seçme'!C10</f>
        <v>0</v>
      </c>
      <c r="D368" s="170">
        <f>'60M.Eng.Seçme'!D10</f>
        <v>0</v>
      </c>
      <c r="E368" s="170">
        <f>'60M.Eng.Seçme'!E10</f>
        <v>0</v>
      </c>
      <c r="F368" s="172">
        <f>'60M.Eng.Seçme'!F10</f>
        <v>0</v>
      </c>
      <c r="G368" s="173">
        <f>'60M.Eng.Seçme'!A10</f>
        <v>3</v>
      </c>
      <c r="H368" s="173" t="s">
        <v>435</v>
      </c>
      <c r="I368" s="173"/>
      <c r="J368" s="167" t="str">
        <f>'YARIŞMA BİLGİLERİ'!$F$21</f>
        <v>ERKEKLER ( B2 )</v>
      </c>
      <c r="K368" s="170" t="str">
        <f t="shared" si="7"/>
        <v>BURSA- GÖRME ENGELLİLER TÜRKİYE ŞAMPİYONASI</v>
      </c>
      <c r="L368" s="248">
        <f>'60M.Eng.Seçme'!N$4</f>
        <v>42365</v>
      </c>
      <c r="M368" s="171" t="s">
        <v>428</v>
      </c>
    </row>
    <row r="369" spans="1:13" s="163" customFormat="1" ht="26.25" customHeight="1" x14ac:dyDescent="0.2">
      <c r="A369" s="165">
        <v>361</v>
      </c>
      <c r="B369" s="176" t="s">
        <v>436</v>
      </c>
      <c r="C369" s="166">
        <f>'60M.Eng.Seçme'!C11</f>
        <v>0</v>
      </c>
      <c r="D369" s="170">
        <f>'60M.Eng.Seçme'!D11</f>
        <v>0</v>
      </c>
      <c r="E369" s="170">
        <f>'60M.Eng.Seçme'!E11</f>
        <v>0</v>
      </c>
      <c r="F369" s="172">
        <f>'60M.Eng.Seçme'!F11</f>
        <v>0</v>
      </c>
      <c r="G369" s="173">
        <f>'60M.Eng.Seçme'!A11</f>
        <v>4</v>
      </c>
      <c r="H369" s="173" t="s">
        <v>435</v>
      </c>
      <c r="I369" s="173"/>
      <c r="J369" s="167" t="str">
        <f>'YARIŞMA BİLGİLERİ'!$F$21</f>
        <v>ERKEKLER ( B2 )</v>
      </c>
      <c r="K369" s="170" t="str">
        <f t="shared" si="7"/>
        <v>BURSA- GÖRME ENGELLİLER TÜRKİYE ŞAMPİYONASI</v>
      </c>
      <c r="L369" s="248">
        <f>'60M.Eng.Seçme'!N$4</f>
        <v>42365</v>
      </c>
      <c r="M369" s="171" t="s">
        <v>428</v>
      </c>
    </row>
    <row r="370" spans="1:13" s="163" customFormat="1" ht="26.25" customHeight="1" x14ac:dyDescent="0.2">
      <c r="A370" s="165">
        <v>362</v>
      </c>
      <c r="B370" s="176" t="s">
        <v>436</v>
      </c>
      <c r="C370" s="166">
        <f>'60M.Eng.Seçme'!C12</f>
        <v>0</v>
      </c>
      <c r="D370" s="170">
        <f>'60M.Eng.Seçme'!D12</f>
        <v>0</v>
      </c>
      <c r="E370" s="170">
        <f>'60M.Eng.Seçme'!E12</f>
        <v>0</v>
      </c>
      <c r="F370" s="172">
        <f>'60M.Eng.Seçme'!F12</f>
        <v>0</v>
      </c>
      <c r="G370" s="173">
        <f>'60M.Eng.Seçme'!A12</f>
        <v>5</v>
      </c>
      <c r="H370" s="173" t="s">
        <v>435</v>
      </c>
      <c r="I370" s="173"/>
      <c r="J370" s="167" t="str">
        <f>'YARIŞMA BİLGİLERİ'!$F$21</f>
        <v>ERKEKLER ( B2 )</v>
      </c>
      <c r="K370" s="170" t="str">
        <f t="shared" si="7"/>
        <v>BURSA- GÖRME ENGELLİLER TÜRKİYE ŞAMPİYONASI</v>
      </c>
      <c r="L370" s="248">
        <f>'60M.Eng.Seçme'!N$4</f>
        <v>42365</v>
      </c>
      <c r="M370" s="171" t="s">
        <v>428</v>
      </c>
    </row>
    <row r="371" spans="1:13" s="163" customFormat="1" ht="26.25" customHeight="1" x14ac:dyDescent="0.2">
      <c r="A371" s="165">
        <v>363</v>
      </c>
      <c r="B371" s="176" t="s">
        <v>436</v>
      </c>
      <c r="C371" s="166">
        <f>'60M.Eng.Seçme'!C13</f>
        <v>0</v>
      </c>
      <c r="D371" s="170">
        <f>'60M.Eng.Seçme'!D13</f>
        <v>0</v>
      </c>
      <c r="E371" s="170">
        <f>'60M.Eng.Seçme'!E13</f>
        <v>0</v>
      </c>
      <c r="F371" s="172">
        <f>'60M.Eng.Seçme'!F13</f>
        <v>0</v>
      </c>
      <c r="G371" s="173">
        <f>'60M.Eng.Seçme'!A13</f>
        <v>6</v>
      </c>
      <c r="H371" s="173" t="s">
        <v>435</v>
      </c>
      <c r="I371" s="173"/>
      <c r="J371" s="167" t="str">
        <f>'YARIŞMA BİLGİLERİ'!$F$21</f>
        <v>ERKEKLER ( B2 )</v>
      </c>
      <c r="K371" s="170" t="str">
        <f t="shared" si="7"/>
        <v>BURSA- GÖRME ENGELLİLER TÜRKİYE ŞAMPİYONASI</v>
      </c>
      <c r="L371" s="248">
        <f>'60M.Eng.Seçme'!N$4</f>
        <v>42365</v>
      </c>
      <c r="M371" s="171" t="s">
        <v>428</v>
      </c>
    </row>
    <row r="372" spans="1:13" s="163" customFormat="1" ht="26.25" customHeight="1" x14ac:dyDescent="0.2">
      <c r="A372" s="165">
        <v>364</v>
      </c>
      <c r="B372" s="176" t="s">
        <v>436</v>
      </c>
      <c r="C372" s="166">
        <f>'60M.Eng.Seçme'!C14</f>
        <v>0</v>
      </c>
      <c r="D372" s="170">
        <f>'60M.Eng.Seçme'!D14</f>
        <v>0</v>
      </c>
      <c r="E372" s="170">
        <f>'60M.Eng.Seçme'!E14</f>
        <v>0</v>
      </c>
      <c r="F372" s="172">
        <f>'60M.Eng.Seçme'!F14</f>
        <v>0</v>
      </c>
      <c r="G372" s="173">
        <f>'60M.Eng.Seçme'!A14</f>
        <v>7</v>
      </c>
      <c r="H372" s="173" t="s">
        <v>435</v>
      </c>
      <c r="I372" s="173"/>
      <c r="J372" s="167" t="str">
        <f>'YARIŞMA BİLGİLERİ'!$F$21</f>
        <v>ERKEKLER ( B2 )</v>
      </c>
      <c r="K372" s="170" t="str">
        <f t="shared" si="7"/>
        <v>BURSA- GÖRME ENGELLİLER TÜRKİYE ŞAMPİYONASI</v>
      </c>
      <c r="L372" s="248">
        <f>'60M.Eng.Seçme'!N$4</f>
        <v>42365</v>
      </c>
      <c r="M372" s="171" t="s">
        <v>428</v>
      </c>
    </row>
    <row r="373" spans="1:13" s="163" customFormat="1" ht="26.25" customHeight="1" x14ac:dyDescent="0.2">
      <c r="A373" s="165">
        <v>365</v>
      </c>
      <c r="B373" s="176" t="s">
        <v>436</v>
      </c>
      <c r="C373" s="166">
        <f>'60M.Eng.Seçme'!C15</f>
        <v>0</v>
      </c>
      <c r="D373" s="170">
        <f>'60M.Eng.Seçme'!D15</f>
        <v>0</v>
      </c>
      <c r="E373" s="170">
        <f>'60M.Eng.Seçme'!E15</f>
        <v>0</v>
      </c>
      <c r="F373" s="172">
        <f>'60M.Eng.Seçme'!F15</f>
        <v>0</v>
      </c>
      <c r="G373" s="173">
        <f>'60M.Eng.Seçme'!A15</f>
        <v>8</v>
      </c>
      <c r="H373" s="173" t="s">
        <v>435</v>
      </c>
      <c r="I373" s="173"/>
      <c r="J373" s="167" t="str">
        <f>'YARIŞMA BİLGİLERİ'!$F$21</f>
        <v>ERKEKLER ( B2 )</v>
      </c>
      <c r="K373" s="170" t="str">
        <f t="shared" si="7"/>
        <v>BURSA- GÖRME ENGELLİLER TÜRKİYE ŞAMPİYONASI</v>
      </c>
      <c r="L373" s="248">
        <f>'60M.Eng.Seçme'!N$4</f>
        <v>42365</v>
      </c>
      <c r="M373" s="171" t="s">
        <v>428</v>
      </c>
    </row>
    <row r="374" spans="1:13" s="163" customFormat="1" ht="26.25" customHeight="1" x14ac:dyDescent="0.2">
      <c r="A374" s="165">
        <v>366</v>
      </c>
      <c r="B374" s="176" t="s">
        <v>436</v>
      </c>
      <c r="C374" s="166">
        <f>'60M.Eng.Seçme'!C16</f>
        <v>0</v>
      </c>
      <c r="D374" s="170">
        <f>'60M.Eng.Seçme'!D16</f>
        <v>0</v>
      </c>
      <c r="E374" s="170">
        <f>'60M.Eng.Seçme'!E16</f>
        <v>0</v>
      </c>
      <c r="F374" s="172">
        <f>'60M.Eng.Seçme'!F16</f>
        <v>0</v>
      </c>
      <c r="G374" s="173">
        <f>'60M.Eng.Seçme'!A16</f>
        <v>9</v>
      </c>
      <c r="H374" s="173" t="s">
        <v>435</v>
      </c>
      <c r="I374" s="173"/>
      <c r="J374" s="167" t="str">
        <f>'YARIŞMA BİLGİLERİ'!$F$21</f>
        <v>ERKEKLER ( B2 )</v>
      </c>
      <c r="K374" s="170" t="str">
        <f t="shared" si="7"/>
        <v>BURSA- GÖRME ENGELLİLER TÜRKİYE ŞAMPİYONASI</v>
      </c>
      <c r="L374" s="248">
        <f>'60M.Eng.Seçme'!N$4</f>
        <v>42365</v>
      </c>
      <c r="M374" s="171" t="s">
        <v>428</v>
      </c>
    </row>
    <row r="375" spans="1:13" s="163" customFormat="1" ht="26.25" customHeight="1" x14ac:dyDescent="0.2">
      <c r="A375" s="165">
        <v>367</v>
      </c>
      <c r="B375" s="176" t="s">
        <v>436</v>
      </c>
      <c r="C375" s="166">
        <f>'60M.Eng.Seçme'!C17</f>
        <v>0</v>
      </c>
      <c r="D375" s="170">
        <f>'60M.Eng.Seçme'!D17</f>
        <v>0</v>
      </c>
      <c r="E375" s="170">
        <f>'60M.Eng.Seçme'!E17</f>
        <v>0</v>
      </c>
      <c r="F375" s="172">
        <f>'60M.Eng.Seçme'!F17</f>
        <v>0</v>
      </c>
      <c r="G375" s="173">
        <f>'60M.Eng.Seçme'!A17</f>
        <v>10</v>
      </c>
      <c r="H375" s="173" t="s">
        <v>435</v>
      </c>
      <c r="I375" s="173"/>
      <c r="J375" s="167" t="str">
        <f>'YARIŞMA BİLGİLERİ'!$F$21</f>
        <v>ERKEKLER ( B2 )</v>
      </c>
      <c r="K375" s="170" t="str">
        <f t="shared" si="7"/>
        <v>BURSA- GÖRME ENGELLİLER TÜRKİYE ŞAMPİYONASI</v>
      </c>
      <c r="L375" s="248">
        <f>'60M.Eng.Seçme'!N$4</f>
        <v>42365</v>
      </c>
      <c r="M375" s="171" t="s">
        <v>428</v>
      </c>
    </row>
    <row r="376" spans="1:13" s="163" customFormat="1" ht="26.25" customHeight="1" x14ac:dyDescent="0.2">
      <c r="A376" s="165">
        <v>368</v>
      </c>
      <c r="B376" s="176" t="s">
        <v>436</v>
      </c>
      <c r="C376" s="166">
        <f>'60M.Eng.Seçme'!C18</f>
        <v>0</v>
      </c>
      <c r="D376" s="170">
        <f>'60M.Eng.Seçme'!D18</f>
        <v>0</v>
      </c>
      <c r="E376" s="170">
        <f>'60M.Eng.Seçme'!E18</f>
        <v>0</v>
      </c>
      <c r="F376" s="172">
        <f>'60M.Eng.Seçme'!F18</f>
        <v>0</v>
      </c>
      <c r="G376" s="173">
        <f>'60M.Eng.Seçme'!A18</f>
        <v>11</v>
      </c>
      <c r="H376" s="173" t="s">
        <v>435</v>
      </c>
      <c r="I376" s="173"/>
      <c r="J376" s="167" t="str">
        <f>'YARIŞMA BİLGİLERİ'!$F$21</f>
        <v>ERKEKLER ( B2 )</v>
      </c>
      <c r="K376" s="170" t="str">
        <f t="shared" si="7"/>
        <v>BURSA- GÖRME ENGELLİLER TÜRKİYE ŞAMPİYONASI</v>
      </c>
      <c r="L376" s="248">
        <f>'60M.Eng.Seçme'!N$4</f>
        <v>42365</v>
      </c>
      <c r="M376" s="171" t="s">
        <v>428</v>
      </c>
    </row>
    <row r="377" spans="1:13" s="163" customFormat="1" ht="26.25" customHeight="1" x14ac:dyDescent="0.2">
      <c r="A377" s="165">
        <v>369</v>
      </c>
      <c r="B377" s="176" t="s">
        <v>436</v>
      </c>
      <c r="C377" s="166">
        <f>'60M.Eng.Seçme'!C19</f>
        <v>0</v>
      </c>
      <c r="D377" s="170">
        <f>'60M.Eng.Seçme'!D19</f>
        <v>0</v>
      </c>
      <c r="E377" s="170">
        <f>'60M.Eng.Seçme'!E19</f>
        <v>0</v>
      </c>
      <c r="F377" s="172">
        <f>'60M.Eng.Seçme'!F19</f>
        <v>0</v>
      </c>
      <c r="G377" s="173">
        <f>'60M.Eng.Seçme'!A19</f>
        <v>12</v>
      </c>
      <c r="H377" s="173" t="s">
        <v>435</v>
      </c>
      <c r="I377" s="173"/>
      <c r="J377" s="167" t="str">
        <f>'YARIŞMA BİLGİLERİ'!$F$21</f>
        <v>ERKEKLER ( B2 )</v>
      </c>
      <c r="K377" s="170" t="str">
        <f t="shared" si="7"/>
        <v>BURSA- GÖRME ENGELLİLER TÜRKİYE ŞAMPİYONASI</v>
      </c>
      <c r="L377" s="248">
        <f>'60M.Eng.Seçme'!N$4</f>
        <v>42365</v>
      </c>
      <c r="M377" s="171" t="s">
        <v>428</v>
      </c>
    </row>
    <row r="378" spans="1:13" s="163" customFormat="1" ht="26.25" customHeight="1" x14ac:dyDescent="0.2">
      <c r="A378" s="165">
        <v>370</v>
      </c>
      <c r="B378" s="176" t="s">
        <v>436</v>
      </c>
      <c r="C378" s="166">
        <f>'60M.Eng.Seçme'!C20</f>
        <v>0</v>
      </c>
      <c r="D378" s="170">
        <f>'60M.Eng.Seçme'!D20</f>
        <v>0</v>
      </c>
      <c r="E378" s="170">
        <f>'60M.Eng.Seçme'!E20</f>
        <v>0</v>
      </c>
      <c r="F378" s="172">
        <f>'60M.Eng.Seçme'!F20</f>
        <v>0</v>
      </c>
      <c r="G378" s="173">
        <f>'60M.Eng.Seçme'!A20</f>
        <v>13</v>
      </c>
      <c r="H378" s="173" t="s">
        <v>435</v>
      </c>
      <c r="I378" s="173"/>
      <c r="J378" s="167" t="str">
        <f>'YARIŞMA BİLGİLERİ'!$F$21</f>
        <v>ERKEKLER ( B2 )</v>
      </c>
      <c r="K378" s="170" t="str">
        <f t="shared" ref="K378:K441" si="11">CONCATENATE(K$1,"-",A$1)</f>
        <v>BURSA- GÖRME ENGELLİLER TÜRKİYE ŞAMPİYONASI</v>
      </c>
      <c r="L378" s="248">
        <f>'60M.Eng.Seçme'!N$4</f>
        <v>42365</v>
      </c>
      <c r="M378" s="171" t="s">
        <v>428</v>
      </c>
    </row>
    <row r="379" spans="1:13" s="163" customFormat="1" ht="26.25" customHeight="1" x14ac:dyDescent="0.2">
      <c r="A379" s="165">
        <v>371</v>
      </c>
      <c r="B379" s="176" t="s">
        <v>436</v>
      </c>
      <c r="C379" s="166">
        <f>'60M.Eng.Seçme'!C21</f>
        <v>0</v>
      </c>
      <c r="D379" s="170">
        <f>'60M.Eng.Seçme'!D21</f>
        <v>0</v>
      </c>
      <c r="E379" s="170">
        <f>'60M.Eng.Seçme'!E21</f>
        <v>0</v>
      </c>
      <c r="F379" s="172">
        <f>'60M.Eng.Seçme'!F21</f>
        <v>0</v>
      </c>
      <c r="G379" s="173">
        <f>'60M.Eng.Seçme'!A21</f>
        <v>14</v>
      </c>
      <c r="H379" s="173" t="s">
        <v>435</v>
      </c>
      <c r="I379" s="173"/>
      <c r="J379" s="167" t="str">
        <f>'YARIŞMA BİLGİLERİ'!$F$21</f>
        <v>ERKEKLER ( B2 )</v>
      </c>
      <c r="K379" s="170" t="str">
        <f t="shared" si="11"/>
        <v>BURSA- GÖRME ENGELLİLER TÜRKİYE ŞAMPİYONASI</v>
      </c>
      <c r="L379" s="248">
        <f>'60M.Eng.Seçme'!N$4</f>
        <v>42365</v>
      </c>
      <c r="M379" s="171" t="s">
        <v>428</v>
      </c>
    </row>
    <row r="380" spans="1:13" s="163" customFormat="1" ht="26.25" customHeight="1" x14ac:dyDescent="0.2">
      <c r="A380" s="165">
        <v>372</v>
      </c>
      <c r="B380" s="176" t="s">
        <v>436</v>
      </c>
      <c r="C380" s="166">
        <f>'60M.Eng.Seçme'!C22</f>
        <v>0</v>
      </c>
      <c r="D380" s="170">
        <f>'60M.Eng.Seçme'!D22</f>
        <v>0</v>
      </c>
      <c r="E380" s="170">
        <f>'60M.Eng.Seçme'!E22</f>
        <v>0</v>
      </c>
      <c r="F380" s="172">
        <f>'60M.Eng.Seçme'!F22</f>
        <v>0</v>
      </c>
      <c r="G380" s="173">
        <f>'60M.Eng.Seçme'!A22</f>
        <v>15</v>
      </c>
      <c r="H380" s="173" t="s">
        <v>435</v>
      </c>
      <c r="I380" s="173"/>
      <c r="J380" s="167" t="str">
        <f>'YARIŞMA BİLGİLERİ'!$F$21</f>
        <v>ERKEKLER ( B2 )</v>
      </c>
      <c r="K380" s="170" t="str">
        <f t="shared" si="11"/>
        <v>BURSA- GÖRME ENGELLİLER TÜRKİYE ŞAMPİYONASI</v>
      </c>
      <c r="L380" s="248">
        <f>'60M.Eng.Seçme'!N$4</f>
        <v>42365</v>
      </c>
      <c r="M380" s="171" t="s">
        <v>428</v>
      </c>
    </row>
    <row r="381" spans="1:13" s="163" customFormat="1" ht="26.25" customHeight="1" x14ac:dyDescent="0.2">
      <c r="A381" s="165">
        <v>373</v>
      </c>
      <c r="B381" s="176" t="s">
        <v>436</v>
      </c>
      <c r="C381" s="166">
        <f>'60M.Eng.Seçme'!C23</f>
        <v>0</v>
      </c>
      <c r="D381" s="170">
        <f>'60M.Eng.Seçme'!D23</f>
        <v>0</v>
      </c>
      <c r="E381" s="170">
        <f>'60M.Eng.Seçme'!E23</f>
        <v>0</v>
      </c>
      <c r="F381" s="172">
        <f>'60M.Eng.Seçme'!F23</f>
        <v>0</v>
      </c>
      <c r="G381" s="173">
        <f>'60M.Eng.Seçme'!A23</f>
        <v>16</v>
      </c>
      <c r="H381" s="173" t="s">
        <v>435</v>
      </c>
      <c r="I381" s="173"/>
      <c r="J381" s="167" t="str">
        <f>'YARIŞMA BİLGİLERİ'!$F$21</f>
        <v>ERKEKLER ( B2 )</v>
      </c>
      <c r="K381" s="170" t="str">
        <f t="shared" si="11"/>
        <v>BURSA- GÖRME ENGELLİLER TÜRKİYE ŞAMPİYONASI</v>
      </c>
      <c r="L381" s="248">
        <f>'60M.Eng.Seçme'!N$4</f>
        <v>42365</v>
      </c>
      <c r="M381" s="171" t="s">
        <v>428</v>
      </c>
    </row>
    <row r="382" spans="1:13" s="163" customFormat="1" ht="26.25" customHeight="1" x14ac:dyDescent="0.2">
      <c r="A382" s="165">
        <v>374</v>
      </c>
      <c r="B382" s="176" t="s">
        <v>436</v>
      </c>
      <c r="C382" s="166">
        <f>'60M.Eng.Seçme'!C24</f>
        <v>0</v>
      </c>
      <c r="D382" s="170">
        <f>'60M.Eng.Seçme'!D24</f>
        <v>0</v>
      </c>
      <c r="E382" s="170">
        <f>'60M.Eng.Seçme'!E24</f>
        <v>0</v>
      </c>
      <c r="F382" s="172">
        <f>'60M.Eng.Seçme'!F24</f>
        <v>0</v>
      </c>
      <c r="G382" s="173">
        <f>'60M.Eng.Seçme'!A24</f>
        <v>17</v>
      </c>
      <c r="H382" s="173" t="s">
        <v>435</v>
      </c>
      <c r="I382" s="173"/>
      <c r="J382" s="167" t="str">
        <f>'YARIŞMA BİLGİLERİ'!$F$21</f>
        <v>ERKEKLER ( B2 )</v>
      </c>
      <c r="K382" s="170" t="str">
        <f t="shared" si="11"/>
        <v>BURSA- GÖRME ENGELLİLER TÜRKİYE ŞAMPİYONASI</v>
      </c>
      <c r="L382" s="248">
        <f>'60M.Eng.Seçme'!N$4</f>
        <v>42365</v>
      </c>
      <c r="M382" s="171" t="s">
        <v>428</v>
      </c>
    </row>
    <row r="383" spans="1:13" s="163" customFormat="1" ht="26.25" customHeight="1" x14ac:dyDescent="0.2">
      <c r="A383" s="165">
        <v>375</v>
      </c>
      <c r="B383" s="176" t="s">
        <v>436</v>
      </c>
      <c r="C383" s="166">
        <f>'60M.Eng.Seçme'!C25</f>
        <v>0</v>
      </c>
      <c r="D383" s="170">
        <f>'60M.Eng.Seçme'!D25</f>
        <v>0</v>
      </c>
      <c r="E383" s="170">
        <f>'60M.Eng.Seçme'!E25</f>
        <v>0</v>
      </c>
      <c r="F383" s="172">
        <f>'60M.Eng.Seçme'!F25</f>
        <v>0</v>
      </c>
      <c r="G383" s="173">
        <f>'60M.Eng.Seçme'!A25</f>
        <v>18</v>
      </c>
      <c r="H383" s="173" t="s">
        <v>435</v>
      </c>
      <c r="I383" s="173"/>
      <c r="J383" s="167" t="str">
        <f>'YARIŞMA BİLGİLERİ'!$F$21</f>
        <v>ERKEKLER ( B2 )</v>
      </c>
      <c r="K383" s="170" t="str">
        <f t="shared" si="11"/>
        <v>BURSA- GÖRME ENGELLİLER TÜRKİYE ŞAMPİYONASI</v>
      </c>
      <c r="L383" s="248">
        <f>'60M.Eng.Seçme'!N$4</f>
        <v>42365</v>
      </c>
      <c r="M383" s="171" t="s">
        <v>428</v>
      </c>
    </row>
    <row r="384" spans="1:13" s="163" customFormat="1" ht="26.25" customHeight="1" x14ac:dyDescent="0.2">
      <c r="A384" s="165">
        <v>376</v>
      </c>
      <c r="B384" s="176" t="s">
        <v>436</v>
      </c>
      <c r="C384" s="166">
        <f>'60M.Eng.Seçme'!C26</f>
        <v>0</v>
      </c>
      <c r="D384" s="170">
        <f>'60M.Eng.Seçme'!D26</f>
        <v>0</v>
      </c>
      <c r="E384" s="170">
        <f>'60M.Eng.Seçme'!E26</f>
        <v>0</v>
      </c>
      <c r="F384" s="172">
        <f>'60M.Eng.Seçme'!F26</f>
        <v>0</v>
      </c>
      <c r="G384" s="173">
        <f>'60M.Eng.Seçme'!A26</f>
        <v>19</v>
      </c>
      <c r="H384" s="173" t="s">
        <v>435</v>
      </c>
      <c r="I384" s="173"/>
      <c r="J384" s="167" t="str">
        <f>'YARIŞMA BİLGİLERİ'!$F$21</f>
        <v>ERKEKLER ( B2 )</v>
      </c>
      <c r="K384" s="170" t="str">
        <f t="shared" si="11"/>
        <v>BURSA- GÖRME ENGELLİLER TÜRKİYE ŞAMPİYONASI</v>
      </c>
      <c r="L384" s="248">
        <f>'60M.Eng.Seçme'!N$4</f>
        <v>42365</v>
      </c>
      <c r="M384" s="171" t="s">
        <v>428</v>
      </c>
    </row>
    <row r="385" spans="1:13" s="163" customFormat="1" ht="26.25" customHeight="1" x14ac:dyDescent="0.2">
      <c r="A385" s="165">
        <v>377</v>
      </c>
      <c r="B385" s="176" t="s">
        <v>436</v>
      </c>
      <c r="C385" s="166">
        <f>'60M.Eng.Seçme'!C27</f>
        <v>0</v>
      </c>
      <c r="D385" s="170">
        <f>'60M.Eng.Seçme'!D27</f>
        <v>0</v>
      </c>
      <c r="E385" s="170">
        <f>'60M.Eng.Seçme'!E27</f>
        <v>0</v>
      </c>
      <c r="F385" s="172">
        <f>'60M.Eng.Seçme'!F27</f>
        <v>0</v>
      </c>
      <c r="G385" s="173">
        <f>'60M.Eng.Seçme'!A27</f>
        <v>20</v>
      </c>
      <c r="H385" s="173" t="s">
        <v>435</v>
      </c>
      <c r="I385" s="173"/>
      <c r="J385" s="167" t="str">
        <f>'YARIŞMA BİLGİLERİ'!$F$21</f>
        <v>ERKEKLER ( B2 )</v>
      </c>
      <c r="K385" s="170" t="str">
        <f t="shared" si="11"/>
        <v>BURSA- GÖRME ENGELLİLER TÜRKİYE ŞAMPİYONASI</v>
      </c>
      <c r="L385" s="248">
        <f>'60M.Eng.Seçme'!N$4</f>
        <v>42365</v>
      </c>
      <c r="M385" s="171" t="s">
        <v>428</v>
      </c>
    </row>
    <row r="386" spans="1:13" s="163" customFormat="1" ht="26.25" customHeight="1" x14ac:dyDescent="0.2">
      <c r="A386" s="165">
        <v>378</v>
      </c>
      <c r="B386" s="176" t="s">
        <v>436</v>
      </c>
      <c r="C386" s="166">
        <f>'60M.Eng.Seçme'!C28</f>
        <v>0</v>
      </c>
      <c r="D386" s="170">
        <f>'60M.Eng.Seçme'!D28</f>
        <v>0</v>
      </c>
      <c r="E386" s="170">
        <f>'60M.Eng.Seçme'!E28</f>
        <v>0</v>
      </c>
      <c r="F386" s="172">
        <f>'60M.Eng.Seçme'!F28</f>
        <v>0</v>
      </c>
      <c r="G386" s="173">
        <f>'60M.Eng.Seçme'!A28</f>
        <v>21</v>
      </c>
      <c r="H386" s="173" t="s">
        <v>435</v>
      </c>
      <c r="I386" s="173"/>
      <c r="J386" s="167" t="str">
        <f>'YARIŞMA BİLGİLERİ'!$F$21</f>
        <v>ERKEKLER ( B2 )</v>
      </c>
      <c r="K386" s="170" t="str">
        <f t="shared" si="11"/>
        <v>BURSA- GÖRME ENGELLİLER TÜRKİYE ŞAMPİYONASI</v>
      </c>
      <c r="L386" s="248">
        <f>'60M.Eng.Seçme'!N$4</f>
        <v>42365</v>
      </c>
      <c r="M386" s="171" t="s">
        <v>428</v>
      </c>
    </row>
    <row r="387" spans="1:13" s="163" customFormat="1" ht="26.25" customHeight="1" x14ac:dyDescent="0.2">
      <c r="A387" s="165">
        <v>379</v>
      </c>
      <c r="B387" s="176" t="s">
        <v>436</v>
      </c>
      <c r="C387" s="166">
        <f>'60M.Eng.Seçme'!C29</f>
        <v>0</v>
      </c>
      <c r="D387" s="170">
        <f>'60M.Eng.Seçme'!D29</f>
        <v>0</v>
      </c>
      <c r="E387" s="170">
        <f>'60M.Eng.Seçme'!E29</f>
        <v>0</v>
      </c>
      <c r="F387" s="172">
        <f>'60M.Eng.Seçme'!F29</f>
        <v>0</v>
      </c>
      <c r="G387" s="173">
        <f>'60M.Eng.Seçme'!A29</f>
        <v>22</v>
      </c>
      <c r="H387" s="173" t="s">
        <v>435</v>
      </c>
      <c r="I387" s="173"/>
      <c r="J387" s="167" t="str">
        <f>'YARIŞMA BİLGİLERİ'!$F$21</f>
        <v>ERKEKLER ( B2 )</v>
      </c>
      <c r="K387" s="170" t="str">
        <f t="shared" si="11"/>
        <v>BURSA- GÖRME ENGELLİLER TÜRKİYE ŞAMPİYONASI</v>
      </c>
      <c r="L387" s="248">
        <f>'60M.Eng.Seçme'!N$4</f>
        <v>42365</v>
      </c>
      <c r="M387" s="171" t="s">
        <v>428</v>
      </c>
    </row>
    <row r="388" spans="1:13" s="163" customFormat="1" ht="26.25" customHeight="1" x14ac:dyDescent="0.2">
      <c r="A388" s="165">
        <v>380</v>
      </c>
      <c r="B388" s="176" t="s">
        <v>436</v>
      </c>
      <c r="C388" s="166">
        <f>'60M.Eng.Seçme'!C30</f>
        <v>0</v>
      </c>
      <c r="D388" s="170">
        <f>'60M.Eng.Seçme'!D30</f>
        <v>0</v>
      </c>
      <c r="E388" s="170">
        <f>'60M.Eng.Seçme'!E30</f>
        <v>0</v>
      </c>
      <c r="F388" s="172">
        <f>'60M.Eng.Seçme'!F30</f>
        <v>0</v>
      </c>
      <c r="G388" s="173">
        <f>'60M.Eng.Seçme'!A30</f>
        <v>23</v>
      </c>
      <c r="H388" s="173" t="s">
        <v>435</v>
      </c>
      <c r="I388" s="173"/>
      <c r="J388" s="167" t="str">
        <f>'YARIŞMA BİLGİLERİ'!$F$21</f>
        <v>ERKEKLER ( B2 )</v>
      </c>
      <c r="K388" s="170" t="str">
        <f t="shared" si="11"/>
        <v>BURSA- GÖRME ENGELLİLER TÜRKİYE ŞAMPİYONASI</v>
      </c>
      <c r="L388" s="248">
        <f>'60M.Eng.Seçme'!N$4</f>
        <v>42365</v>
      </c>
      <c r="M388" s="171" t="s">
        <v>428</v>
      </c>
    </row>
    <row r="389" spans="1:13" s="163" customFormat="1" ht="26.25" customHeight="1" x14ac:dyDescent="0.2">
      <c r="A389" s="165">
        <v>381</v>
      </c>
      <c r="B389" s="176" t="s">
        <v>436</v>
      </c>
      <c r="C389" s="166">
        <f>'60M.Eng.Seçme'!C31</f>
        <v>0</v>
      </c>
      <c r="D389" s="170">
        <f>'60M.Eng.Seçme'!D31</f>
        <v>0</v>
      </c>
      <c r="E389" s="170">
        <f>'60M.Eng.Seçme'!E31</f>
        <v>0</v>
      </c>
      <c r="F389" s="172">
        <f>'60M.Eng.Seçme'!F31</f>
        <v>0</v>
      </c>
      <c r="G389" s="173">
        <f>'60M.Eng.Seçme'!A31</f>
        <v>24</v>
      </c>
      <c r="H389" s="173" t="s">
        <v>435</v>
      </c>
      <c r="I389" s="173"/>
      <c r="J389" s="167" t="str">
        <f>'YARIŞMA BİLGİLERİ'!$F$21</f>
        <v>ERKEKLER ( B2 )</v>
      </c>
      <c r="K389" s="170" t="str">
        <f t="shared" si="11"/>
        <v>BURSA- GÖRME ENGELLİLER TÜRKİYE ŞAMPİYONASI</v>
      </c>
      <c r="L389" s="248">
        <f>'60M.Eng.Seçme'!N$4</f>
        <v>42365</v>
      </c>
      <c r="M389" s="171" t="s">
        <v>428</v>
      </c>
    </row>
    <row r="390" spans="1:13" s="163" customFormat="1" ht="26.25" customHeight="1" x14ac:dyDescent="0.2">
      <c r="A390" s="165">
        <v>382</v>
      </c>
      <c r="B390" s="176" t="s">
        <v>436</v>
      </c>
      <c r="C390" s="166">
        <f>'60M.Eng.Seçme'!C32</f>
        <v>0</v>
      </c>
      <c r="D390" s="170">
        <f>'60M.Eng.Seçme'!D32</f>
        <v>0</v>
      </c>
      <c r="E390" s="170">
        <f>'60M.Eng.Seçme'!E32</f>
        <v>0</v>
      </c>
      <c r="F390" s="172">
        <f>'60M.Eng.Seçme'!F32</f>
        <v>0</v>
      </c>
      <c r="G390" s="173">
        <f>'60M.Eng.Seçme'!A32</f>
        <v>25</v>
      </c>
      <c r="H390" s="173" t="s">
        <v>435</v>
      </c>
      <c r="I390" s="173"/>
      <c r="J390" s="167" t="str">
        <f>'YARIŞMA BİLGİLERİ'!$F$21</f>
        <v>ERKEKLER ( B2 )</v>
      </c>
      <c r="K390" s="170" t="str">
        <f t="shared" si="11"/>
        <v>BURSA- GÖRME ENGELLİLER TÜRKİYE ŞAMPİYONASI</v>
      </c>
      <c r="L390" s="248">
        <f>'60M.Eng.Seçme'!N$4</f>
        <v>42365</v>
      </c>
      <c r="M390" s="171" t="s">
        <v>428</v>
      </c>
    </row>
    <row r="391" spans="1:13" s="163" customFormat="1" ht="26.25" customHeight="1" x14ac:dyDescent="0.2">
      <c r="A391" s="165">
        <v>383</v>
      </c>
      <c r="B391" s="176" t="s">
        <v>436</v>
      </c>
      <c r="C391" s="166">
        <f>'60M.Eng.Seçme'!C33</f>
        <v>0</v>
      </c>
      <c r="D391" s="170">
        <f>'60M.Eng.Seçme'!D33</f>
        <v>0</v>
      </c>
      <c r="E391" s="170">
        <f>'60M.Eng.Seçme'!E33</f>
        <v>0</v>
      </c>
      <c r="F391" s="172">
        <f>'60M.Eng.Seçme'!F33</f>
        <v>0</v>
      </c>
      <c r="G391" s="173">
        <f>'60M.Eng.Seçme'!A33</f>
        <v>26</v>
      </c>
      <c r="H391" s="173" t="s">
        <v>435</v>
      </c>
      <c r="I391" s="173"/>
      <c r="J391" s="167" t="str">
        <f>'YARIŞMA BİLGİLERİ'!$F$21</f>
        <v>ERKEKLER ( B2 )</v>
      </c>
      <c r="K391" s="170" t="str">
        <f t="shared" si="11"/>
        <v>BURSA- GÖRME ENGELLİLER TÜRKİYE ŞAMPİYONASI</v>
      </c>
      <c r="L391" s="248">
        <f>'60M.Eng.Seçme'!N$4</f>
        <v>42365</v>
      </c>
      <c r="M391" s="171" t="s">
        <v>428</v>
      </c>
    </row>
    <row r="392" spans="1:13" s="163" customFormat="1" ht="26.25" customHeight="1" x14ac:dyDescent="0.2">
      <c r="A392" s="165">
        <v>384</v>
      </c>
      <c r="B392" s="176" t="s">
        <v>436</v>
      </c>
      <c r="C392" s="166">
        <f>'60M.Eng.Seçme'!C34</f>
        <v>0</v>
      </c>
      <c r="D392" s="170">
        <f>'60M.Eng.Seçme'!D34</f>
        <v>0</v>
      </c>
      <c r="E392" s="170">
        <f>'60M.Eng.Seçme'!E34</f>
        <v>0</v>
      </c>
      <c r="F392" s="172">
        <f>'60M.Eng.Seçme'!F34</f>
        <v>0</v>
      </c>
      <c r="G392" s="173">
        <f>'60M.Eng.Seçme'!A34</f>
        <v>27</v>
      </c>
      <c r="H392" s="173" t="s">
        <v>435</v>
      </c>
      <c r="I392" s="173"/>
      <c r="J392" s="167" t="str">
        <f>'YARIŞMA BİLGİLERİ'!$F$21</f>
        <v>ERKEKLER ( B2 )</v>
      </c>
      <c r="K392" s="170" t="str">
        <f t="shared" si="11"/>
        <v>BURSA- GÖRME ENGELLİLER TÜRKİYE ŞAMPİYONASI</v>
      </c>
      <c r="L392" s="248">
        <f>'60M.Eng.Seçme'!N$4</f>
        <v>42365</v>
      </c>
      <c r="M392" s="171" t="s">
        <v>428</v>
      </c>
    </row>
    <row r="393" spans="1:13" s="163" customFormat="1" ht="26.25" customHeight="1" x14ac:dyDescent="0.2">
      <c r="A393" s="165">
        <v>385</v>
      </c>
      <c r="B393" s="176" t="s">
        <v>436</v>
      </c>
      <c r="C393" s="166">
        <f>'60M.Eng.Seçme'!C35</f>
        <v>0</v>
      </c>
      <c r="D393" s="170">
        <f>'60M.Eng.Seçme'!D35</f>
        <v>0</v>
      </c>
      <c r="E393" s="170">
        <f>'60M.Eng.Seçme'!E35</f>
        <v>0</v>
      </c>
      <c r="F393" s="172">
        <f>'60M.Eng.Seçme'!F35</f>
        <v>0</v>
      </c>
      <c r="G393" s="173">
        <f>'60M.Eng.Seçme'!A35</f>
        <v>28</v>
      </c>
      <c r="H393" s="173" t="s">
        <v>435</v>
      </c>
      <c r="I393" s="173"/>
      <c r="J393" s="167" t="str">
        <f>'YARIŞMA BİLGİLERİ'!$F$21</f>
        <v>ERKEKLER ( B2 )</v>
      </c>
      <c r="K393" s="170" t="str">
        <f t="shared" si="11"/>
        <v>BURSA- GÖRME ENGELLİLER TÜRKİYE ŞAMPİYONASI</v>
      </c>
      <c r="L393" s="248">
        <f>'60M.Eng.Seçme'!N$4</f>
        <v>42365</v>
      </c>
      <c r="M393" s="171" t="s">
        <v>428</v>
      </c>
    </row>
    <row r="394" spans="1:13" s="163" customFormat="1" ht="26.25" customHeight="1" x14ac:dyDescent="0.2">
      <c r="A394" s="165">
        <v>386</v>
      </c>
      <c r="B394" s="176" t="s">
        <v>436</v>
      </c>
      <c r="C394" s="166">
        <f>'60M.Eng.Seçme'!C36</f>
        <v>0</v>
      </c>
      <c r="D394" s="170">
        <f>'60M.Eng.Seçme'!D36</f>
        <v>0</v>
      </c>
      <c r="E394" s="170">
        <f>'60M.Eng.Seçme'!E36</f>
        <v>0</v>
      </c>
      <c r="F394" s="172">
        <f>'60M.Eng.Seçme'!F36</f>
        <v>0</v>
      </c>
      <c r="G394" s="173">
        <f>'60M.Eng.Seçme'!A36</f>
        <v>29</v>
      </c>
      <c r="H394" s="173" t="s">
        <v>435</v>
      </c>
      <c r="I394" s="173"/>
      <c r="J394" s="167" t="str">
        <f>'YARIŞMA BİLGİLERİ'!$F$21</f>
        <v>ERKEKLER ( B2 )</v>
      </c>
      <c r="K394" s="170" t="str">
        <f t="shared" si="11"/>
        <v>BURSA- GÖRME ENGELLİLER TÜRKİYE ŞAMPİYONASI</v>
      </c>
      <c r="L394" s="248">
        <f>'60M.Eng.Seçme'!N$4</f>
        <v>42365</v>
      </c>
      <c r="M394" s="171" t="s">
        <v>428</v>
      </c>
    </row>
    <row r="395" spans="1:13" s="163" customFormat="1" ht="26.25" customHeight="1" x14ac:dyDescent="0.2">
      <c r="A395" s="165">
        <v>387</v>
      </c>
      <c r="B395" s="176" t="s">
        <v>436</v>
      </c>
      <c r="C395" s="166">
        <f>'60M.Eng.Seçme'!C37</f>
        <v>0</v>
      </c>
      <c r="D395" s="170">
        <f>'60M.Eng.Seçme'!D37</f>
        <v>0</v>
      </c>
      <c r="E395" s="170">
        <f>'60M.Eng.Seçme'!E37</f>
        <v>0</v>
      </c>
      <c r="F395" s="172">
        <f>'60M.Eng.Seçme'!F37</f>
        <v>0</v>
      </c>
      <c r="G395" s="173">
        <f>'60M.Eng.Seçme'!A37</f>
        <v>30</v>
      </c>
      <c r="H395" s="173" t="s">
        <v>435</v>
      </c>
      <c r="I395" s="173"/>
      <c r="J395" s="167" t="str">
        <f>'YARIŞMA BİLGİLERİ'!$F$21</f>
        <v>ERKEKLER ( B2 )</v>
      </c>
      <c r="K395" s="170" t="str">
        <f t="shared" si="11"/>
        <v>BURSA- GÖRME ENGELLİLER TÜRKİYE ŞAMPİYONASI</v>
      </c>
      <c r="L395" s="248">
        <f>'60M.Eng.Seçme'!N$4</f>
        <v>42365</v>
      </c>
      <c r="M395" s="171" t="s">
        <v>428</v>
      </c>
    </row>
    <row r="396" spans="1:13" s="163" customFormat="1" ht="26.25" customHeight="1" x14ac:dyDescent="0.2">
      <c r="A396" s="165">
        <v>388</v>
      </c>
      <c r="B396" s="176" t="s">
        <v>436</v>
      </c>
      <c r="C396" s="166">
        <f>'60M.Eng.Seçme'!C38</f>
        <v>0</v>
      </c>
      <c r="D396" s="170">
        <f>'60M.Eng.Seçme'!D38</f>
        <v>0</v>
      </c>
      <c r="E396" s="170">
        <f>'60M.Eng.Seçme'!E38</f>
        <v>0</v>
      </c>
      <c r="F396" s="172">
        <f>'60M.Eng.Seçme'!F38</f>
        <v>0</v>
      </c>
      <c r="G396" s="173">
        <f>'60M.Eng.Seçme'!A38</f>
        <v>31</v>
      </c>
      <c r="H396" s="173" t="s">
        <v>435</v>
      </c>
      <c r="I396" s="173"/>
      <c r="J396" s="167" t="str">
        <f>'YARIŞMA BİLGİLERİ'!$F$21</f>
        <v>ERKEKLER ( B2 )</v>
      </c>
      <c r="K396" s="170" t="str">
        <f t="shared" si="11"/>
        <v>BURSA- GÖRME ENGELLİLER TÜRKİYE ŞAMPİYONASI</v>
      </c>
      <c r="L396" s="248">
        <f>'60M.Eng.Seçme'!N$4</f>
        <v>42365</v>
      </c>
      <c r="M396" s="171" t="s">
        <v>428</v>
      </c>
    </row>
    <row r="397" spans="1:13" s="163" customFormat="1" ht="26.25" customHeight="1" x14ac:dyDescent="0.2">
      <c r="A397" s="165">
        <v>389</v>
      </c>
      <c r="B397" s="176" t="s">
        <v>436</v>
      </c>
      <c r="C397" s="166">
        <f>'60M.Eng.Seçme'!C39</f>
        <v>0</v>
      </c>
      <c r="D397" s="170">
        <f>'60M.Eng.Seçme'!D39</f>
        <v>0</v>
      </c>
      <c r="E397" s="170">
        <f>'60M.Eng.Seçme'!E39</f>
        <v>0</v>
      </c>
      <c r="F397" s="172">
        <f>'60M.Eng.Seçme'!F39</f>
        <v>0</v>
      </c>
      <c r="G397" s="173">
        <f>'60M.Eng.Seçme'!A39</f>
        <v>32</v>
      </c>
      <c r="H397" s="173" t="s">
        <v>435</v>
      </c>
      <c r="I397" s="173"/>
      <c r="J397" s="167" t="str">
        <f>'YARIŞMA BİLGİLERİ'!$F$21</f>
        <v>ERKEKLER ( B2 )</v>
      </c>
      <c r="K397" s="170" t="str">
        <f t="shared" si="11"/>
        <v>BURSA- GÖRME ENGELLİLER TÜRKİYE ŞAMPİYONASI</v>
      </c>
      <c r="L397" s="248">
        <f>'60M.Eng.Seçme'!N$4</f>
        <v>42365</v>
      </c>
      <c r="M397" s="171" t="s">
        <v>428</v>
      </c>
    </row>
    <row r="398" spans="1:13" s="163" customFormat="1" ht="26.25" customHeight="1" x14ac:dyDescent="0.2">
      <c r="A398" s="165">
        <v>390</v>
      </c>
      <c r="B398" s="176" t="s">
        <v>436</v>
      </c>
      <c r="C398" s="166">
        <f>'60M.Eng.Seçme'!C40</f>
        <v>0</v>
      </c>
      <c r="D398" s="170">
        <f>'60M.Eng.Seçme'!D40</f>
        <v>0</v>
      </c>
      <c r="E398" s="170">
        <f>'60M.Eng.Seçme'!E40</f>
        <v>0</v>
      </c>
      <c r="F398" s="172">
        <f>'60M.Eng.Seçme'!F40</f>
        <v>0</v>
      </c>
      <c r="G398" s="173">
        <f>'60M.Eng.Seçme'!A40</f>
        <v>33</v>
      </c>
      <c r="H398" s="173" t="s">
        <v>435</v>
      </c>
      <c r="I398" s="173"/>
      <c r="J398" s="167" t="str">
        <f>'YARIŞMA BİLGİLERİ'!$F$21</f>
        <v>ERKEKLER ( B2 )</v>
      </c>
      <c r="K398" s="170" t="str">
        <f t="shared" si="11"/>
        <v>BURSA- GÖRME ENGELLİLER TÜRKİYE ŞAMPİYONASI</v>
      </c>
      <c r="L398" s="248">
        <f>'60M.Eng.Seçme'!N$4</f>
        <v>42365</v>
      </c>
      <c r="M398" s="171" t="s">
        <v>428</v>
      </c>
    </row>
    <row r="399" spans="1:13" s="163" customFormat="1" ht="26.25" customHeight="1" x14ac:dyDescent="0.2">
      <c r="A399" s="165">
        <v>391</v>
      </c>
      <c r="B399" s="176" t="s">
        <v>436</v>
      </c>
      <c r="C399" s="166">
        <f>'60M.Eng.Seçme'!C41</f>
        <v>0</v>
      </c>
      <c r="D399" s="170">
        <f>'60M.Eng.Seçme'!D41</f>
        <v>0</v>
      </c>
      <c r="E399" s="170">
        <f>'60M.Eng.Seçme'!E41</f>
        <v>0</v>
      </c>
      <c r="F399" s="172">
        <f>'60M.Eng.Seçme'!F41</f>
        <v>0</v>
      </c>
      <c r="G399" s="173">
        <f>'60M.Eng.Seçme'!A41</f>
        <v>34</v>
      </c>
      <c r="H399" s="173" t="s">
        <v>435</v>
      </c>
      <c r="I399" s="173"/>
      <c r="J399" s="167" t="str">
        <f>'YARIŞMA BİLGİLERİ'!$F$21</f>
        <v>ERKEKLER ( B2 )</v>
      </c>
      <c r="K399" s="170" t="str">
        <f t="shared" si="11"/>
        <v>BURSA- GÖRME ENGELLİLER TÜRKİYE ŞAMPİYONASI</v>
      </c>
      <c r="L399" s="248">
        <f>'60M.Eng.Seçme'!N$4</f>
        <v>42365</v>
      </c>
      <c r="M399" s="171" t="s">
        <v>428</v>
      </c>
    </row>
    <row r="400" spans="1:13" s="163" customFormat="1" ht="26.25" customHeight="1" x14ac:dyDescent="0.2">
      <c r="A400" s="165">
        <v>392</v>
      </c>
      <c r="B400" s="176" t="s">
        <v>436</v>
      </c>
      <c r="C400" s="166">
        <f>'60M.Eng.Seçme'!C42</f>
        <v>0</v>
      </c>
      <c r="D400" s="170">
        <f>'60M.Eng.Seçme'!D42</f>
        <v>0</v>
      </c>
      <c r="E400" s="170">
        <f>'60M.Eng.Seçme'!E42</f>
        <v>0</v>
      </c>
      <c r="F400" s="172">
        <f>'60M.Eng.Seçme'!F42</f>
        <v>0</v>
      </c>
      <c r="G400" s="173">
        <f>'60M.Eng.Seçme'!A42</f>
        <v>35</v>
      </c>
      <c r="H400" s="173" t="s">
        <v>435</v>
      </c>
      <c r="I400" s="173"/>
      <c r="J400" s="167" t="str">
        <f>'YARIŞMA BİLGİLERİ'!$F$21</f>
        <v>ERKEKLER ( B2 )</v>
      </c>
      <c r="K400" s="170" t="str">
        <f t="shared" si="11"/>
        <v>BURSA- GÖRME ENGELLİLER TÜRKİYE ŞAMPİYONASI</v>
      </c>
      <c r="L400" s="248">
        <f>'60M.Eng.Seçme'!N$4</f>
        <v>42365</v>
      </c>
      <c r="M400" s="171" t="s">
        <v>428</v>
      </c>
    </row>
    <row r="401" spans="1:13" s="163" customFormat="1" ht="26.25" customHeight="1" x14ac:dyDescent="0.2">
      <c r="A401" s="165">
        <v>393</v>
      </c>
      <c r="B401" s="176" t="s">
        <v>436</v>
      </c>
      <c r="C401" s="166">
        <f>'60M.Eng.Seçme'!C43</f>
        <v>0</v>
      </c>
      <c r="D401" s="170">
        <f>'60M.Eng.Seçme'!D43</f>
        <v>0</v>
      </c>
      <c r="E401" s="170">
        <f>'60M.Eng.Seçme'!E43</f>
        <v>0</v>
      </c>
      <c r="F401" s="172">
        <f>'60M.Eng.Seçme'!F43</f>
        <v>0</v>
      </c>
      <c r="G401" s="173">
        <f>'60M.Eng.Seçme'!A43</f>
        <v>36</v>
      </c>
      <c r="H401" s="173" t="s">
        <v>435</v>
      </c>
      <c r="I401" s="173"/>
      <c r="J401" s="167" t="str">
        <f>'YARIŞMA BİLGİLERİ'!$F$21</f>
        <v>ERKEKLER ( B2 )</v>
      </c>
      <c r="K401" s="170" t="str">
        <f t="shared" si="11"/>
        <v>BURSA- GÖRME ENGELLİLER TÜRKİYE ŞAMPİYONASI</v>
      </c>
      <c r="L401" s="248">
        <f>'60M.Eng.Seçme'!N$4</f>
        <v>42365</v>
      </c>
      <c r="M401" s="171" t="s">
        <v>428</v>
      </c>
    </row>
    <row r="402" spans="1:13" s="163" customFormat="1" ht="26.25" customHeight="1" x14ac:dyDescent="0.2">
      <c r="A402" s="165">
        <v>394</v>
      </c>
      <c r="B402" s="176" t="s">
        <v>436</v>
      </c>
      <c r="C402" s="166">
        <f>'60M.Eng.Seçme'!C44</f>
        <v>0</v>
      </c>
      <c r="D402" s="170">
        <f>'60M.Eng.Seçme'!D44</f>
        <v>0</v>
      </c>
      <c r="E402" s="170">
        <f>'60M.Eng.Seçme'!E44</f>
        <v>0</v>
      </c>
      <c r="F402" s="172">
        <f>'60M.Eng.Seçme'!F44</f>
        <v>0</v>
      </c>
      <c r="G402" s="173">
        <f>'60M.Eng.Seçme'!A44</f>
        <v>37</v>
      </c>
      <c r="H402" s="173" t="s">
        <v>435</v>
      </c>
      <c r="I402" s="173"/>
      <c r="J402" s="167" t="str">
        <f>'YARIŞMA BİLGİLERİ'!$F$21</f>
        <v>ERKEKLER ( B2 )</v>
      </c>
      <c r="K402" s="170" t="str">
        <f t="shared" si="11"/>
        <v>BURSA- GÖRME ENGELLİLER TÜRKİYE ŞAMPİYONASI</v>
      </c>
      <c r="L402" s="248">
        <f>'60M.Eng.Seçme'!N$4</f>
        <v>42365</v>
      </c>
      <c r="M402" s="171" t="s">
        <v>428</v>
      </c>
    </row>
    <row r="403" spans="1:13" s="163" customFormat="1" ht="26.25" customHeight="1" x14ac:dyDescent="0.2">
      <c r="A403" s="165">
        <v>395</v>
      </c>
      <c r="B403" s="176" t="s">
        <v>436</v>
      </c>
      <c r="C403" s="166">
        <f>'60M.Eng.Seçme'!C45</f>
        <v>0</v>
      </c>
      <c r="D403" s="170">
        <f>'60M.Eng.Seçme'!D45</f>
        <v>0</v>
      </c>
      <c r="E403" s="170">
        <f>'60M.Eng.Seçme'!E45</f>
        <v>0</v>
      </c>
      <c r="F403" s="172">
        <f>'60M.Eng.Seçme'!F45</f>
        <v>0</v>
      </c>
      <c r="G403" s="173">
        <f>'60M.Eng.Seçme'!A45</f>
        <v>38</v>
      </c>
      <c r="H403" s="173" t="s">
        <v>435</v>
      </c>
      <c r="I403" s="173"/>
      <c r="J403" s="167" t="str">
        <f>'YARIŞMA BİLGİLERİ'!$F$21</f>
        <v>ERKEKLER ( B2 )</v>
      </c>
      <c r="K403" s="170" t="str">
        <f t="shared" si="11"/>
        <v>BURSA- GÖRME ENGELLİLER TÜRKİYE ŞAMPİYONASI</v>
      </c>
      <c r="L403" s="248">
        <f>'60M.Eng.Seçme'!N$4</f>
        <v>42365</v>
      </c>
      <c r="M403" s="171" t="s">
        <v>428</v>
      </c>
    </row>
    <row r="404" spans="1:13" s="163" customFormat="1" ht="26.25" customHeight="1" x14ac:dyDescent="0.2">
      <c r="A404" s="165">
        <v>396</v>
      </c>
      <c r="B404" s="176" t="s">
        <v>436</v>
      </c>
      <c r="C404" s="166">
        <f>'60M.Eng.Seçme'!C46</f>
        <v>0</v>
      </c>
      <c r="D404" s="170">
        <f>'60M.Eng.Seçme'!D46</f>
        <v>0</v>
      </c>
      <c r="E404" s="170">
        <f>'60M.Eng.Seçme'!E46</f>
        <v>0</v>
      </c>
      <c r="F404" s="172">
        <f>'60M.Eng.Seçme'!F46</f>
        <v>0</v>
      </c>
      <c r="G404" s="173">
        <f>'60M.Eng.Seçme'!A46</f>
        <v>39</v>
      </c>
      <c r="H404" s="173" t="s">
        <v>435</v>
      </c>
      <c r="I404" s="173"/>
      <c r="J404" s="167" t="str">
        <f>'YARIŞMA BİLGİLERİ'!$F$21</f>
        <v>ERKEKLER ( B2 )</v>
      </c>
      <c r="K404" s="170" t="str">
        <f t="shared" si="11"/>
        <v>BURSA- GÖRME ENGELLİLER TÜRKİYE ŞAMPİYONASI</v>
      </c>
      <c r="L404" s="248">
        <f>'60M.Eng.Seçme'!N$4</f>
        <v>42365</v>
      </c>
      <c r="M404" s="171" t="s">
        <v>428</v>
      </c>
    </row>
    <row r="405" spans="1:13" s="163" customFormat="1" ht="26.25" customHeight="1" x14ac:dyDescent="0.2">
      <c r="A405" s="165">
        <v>397</v>
      </c>
      <c r="B405" s="176" t="s">
        <v>436</v>
      </c>
      <c r="C405" s="166">
        <f>'60M.Eng.Seçme'!C47</f>
        <v>0</v>
      </c>
      <c r="D405" s="170">
        <f>'60M.Eng.Seçme'!D47</f>
        <v>0</v>
      </c>
      <c r="E405" s="170">
        <f>'60M.Eng.Seçme'!E47</f>
        <v>0</v>
      </c>
      <c r="F405" s="172">
        <f>'60M.Eng.Seçme'!F47</f>
        <v>0</v>
      </c>
      <c r="G405" s="173">
        <f>'60M.Eng.Seçme'!A47</f>
        <v>40</v>
      </c>
      <c r="H405" s="173" t="s">
        <v>435</v>
      </c>
      <c r="I405" s="173"/>
      <c r="J405" s="167" t="str">
        <f>'YARIŞMA BİLGİLERİ'!$F$21</f>
        <v>ERKEKLER ( B2 )</v>
      </c>
      <c r="K405" s="170" t="str">
        <f t="shared" si="11"/>
        <v>BURSA- GÖRME ENGELLİLER TÜRKİYE ŞAMPİYONASI</v>
      </c>
      <c r="L405" s="248">
        <f>'60M.Eng.Seçme'!N$4</f>
        <v>42365</v>
      </c>
      <c r="M405" s="171" t="s">
        <v>428</v>
      </c>
    </row>
    <row r="406" spans="1:13" s="163" customFormat="1" ht="26.25" customHeight="1" x14ac:dyDescent="0.2">
      <c r="A406" s="165">
        <v>398</v>
      </c>
      <c r="B406" s="176" t="s">
        <v>436</v>
      </c>
      <c r="C406" s="166">
        <f>'60M.Eng.Seçme'!C48</f>
        <v>0</v>
      </c>
      <c r="D406" s="170">
        <f>'60M.Eng.Seçme'!D48</f>
        <v>0</v>
      </c>
      <c r="E406" s="170">
        <f>'60M.Eng.Seçme'!E48</f>
        <v>0</v>
      </c>
      <c r="F406" s="172">
        <f>'60M.Eng.Seçme'!F48</f>
        <v>0</v>
      </c>
      <c r="G406" s="173">
        <f>'60M.Eng.Seçme'!A48</f>
        <v>41</v>
      </c>
      <c r="H406" s="173" t="s">
        <v>435</v>
      </c>
      <c r="I406" s="173"/>
      <c r="J406" s="167" t="str">
        <f>'YARIŞMA BİLGİLERİ'!$F$21</f>
        <v>ERKEKLER ( B2 )</v>
      </c>
      <c r="K406" s="170" t="str">
        <f t="shared" si="11"/>
        <v>BURSA- GÖRME ENGELLİLER TÜRKİYE ŞAMPİYONASI</v>
      </c>
      <c r="L406" s="248">
        <f>'60M.Eng.Seçme'!N$4</f>
        <v>42365</v>
      </c>
      <c r="M406" s="171" t="s">
        <v>428</v>
      </c>
    </row>
    <row r="407" spans="1:13" s="163" customFormat="1" ht="26.25" customHeight="1" x14ac:dyDescent="0.2">
      <c r="A407" s="165">
        <v>399</v>
      </c>
      <c r="B407" s="176" t="s">
        <v>436</v>
      </c>
      <c r="C407" s="166">
        <f>'60M.Eng.Seçme'!C49</f>
        <v>0</v>
      </c>
      <c r="D407" s="170">
        <f>'60M.Eng.Seçme'!D49</f>
        <v>0</v>
      </c>
      <c r="E407" s="170">
        <f>'60M.Eng.Seçme'!E49</f>
        <v>0</v>
      </c>
      <c r="F407" s="172">
        <f>'60M.Eng.Seçme'!F49</f>
        <v>0</v>
      </c>
      <c r="G407" s="173">
        <f>'60M.Eng.Seçme'!A49</f>
        <v>42</v>
      </c>
      <c r="H407" s="173" t="s">
        <v>435</v>
      </c>
      <c r="I407" s="173"/>
      <c r="J407" s="167" t="str">
        <f>'YARIŞMA BİLGİLERİ'!$F$21</f>
        <v>ERKEKLER ( B2 )</v>
      </c>
      <c r="K407" s="170" t="str">
        <f t="shared" si="11"/>
        <v>BURSA- GÖRME ENGELLİLER TÜRKİYE ŞAMPİYONASI</v>
      </c>
      <c r="L407" s="248">
        <f>'60M.Eng.Seçme'!N$4</f>
        <v>42365</v>
      </c>
      <c r="M407" s="171" t="s">
        <v>428</v>
      </c>
    </row>
    <row r="408" spans="1:13" s="163" customFormat="1" ht="26.25" customHeight="1" x14ac:dyDescent="0.2">
      <c r="A408" s="165">
        <v>400</v>
      </c>
      <c r="B408" s="176" t="s">
        <v>436</v>
      </c>
      <c r="C408" s="166">
        <f>'60M.Eng.Seçme'!C50</f>
        <v>0</v>
      </c>
      <c r="D408" s="170">
        <f>'60M.Eng.Seçme'!D50</f>
        <v>0</v>
      </c>
      <c r="E408" s="170">
        <f>'60M.Eng.Seçme'!E50</f>
        <v>0</v>
      </c>
      <c r="F408" s="172">
        <f>'60M.Eng.Seçme'!F50</f>
        <v>0</v>
      </c>
      <c r="G408" s="173">
        <f>'60M.Eng.Seçme'!A50</f>
        <v>43</v>
      </c>
      <c r="H408" s="173" t="s">
        <v>435</v>
      </c>
      <c r="I408" s="173"/>
      <c r="J408" s="167" t="str">
        <f>'YARIŞMA BİLGİLERİ'!$F$21</f>
        <v>ERKEKLER ( B2 )</v>
      </c>
      <c r="K408" s="170" t="str">
        <f t="shared" si="11"/>
        <v>BURSA- GÖRME ENGELLİLER TÜRKİYE ŞAMPİYONASI</v>
      </c>
      <c r="L408" s="248">
        <f>'60M.Eng.Seçme'!N$4</f>
        <v>42365</v>
      </c>
      <c r="M408" s="171" t="s">
        <v>428</v>
      </c>
    </row>
    <row r="409" spans="1:13" s="163" customFormat="1" ht="26.25" customHeight="1" x14ac:dyDescent="0.2">
      <c r="A409" s="165">
        <v>401</v>
      </c>
      <c r="B409" s="176" t="s">
        <v>436</v>
      </c>
      <c r="C409" s="166">
        <f>'60M.Eng.Seçme'!C51</f>
        <v>0</v>
      </c>
      <c r="D409" s="170">
        <f>'60M.Eng.Seçme'!D51</f>
        <v>0</v>
      </c>
      <c r="E409" s="170">
        <f>'60M.Eng.Seçme'!E51</f>
        <v>0</v>
      </c>
      <c r="F409" s="172">
        <f>'60M.Eng.Seçme'!F51</f>
        <v>0</v>
      </c>
      <c r="G409" s="173">
        <f>'60M.Eng.Seçme'!A51</f>
        <v>44</v>
      </c>
      <c r="H409" s="173" t="s">
        <v>435</v>
      </c>
      <c r="I409" s="173"/>
      <c r="J409" s="167" t="str">
        <f>'YARIŞMA BİLGİLERİ'!$F$21</f>
        <v>ERKEKLER ( B2 )</v>
      </c>
      <c r="K409" s="170" t="str">
        <f t="shared" si="11"/>
        <v>BURSA- GÖRME ENGELLİLER TÜRKİYE ŞAMPİYONASI</v>
      </c>
      <c r="L409" s="248">
        <f>'60M.Eng.Seçme'!N$4</f>
        <v>42365</v>
      </c>
      <c r="M409" s="171" t="s">
        <v>428</v>
      </c>
    </row>
    <row r="410" spans="1:13" s="163" customFormat="1" ht="26.25" customHeight="1" x14ac:dyDescent="0.2">
      <c r="A410" s="165">
        <v>402</v>
      </c>
      <c r="B410" s="176" t="s">
        <v>436</v>
      </c>
      <c r="C410" s="166">
        <f>'60M.Eng.Seçme'!C52</f>
        <v>0</v>
      </c>
      <c r="D410" s="170">
        <f>'60M.Eng.Seçme'!D52</f>
        <v>0</v>
      </c>
      <c r="E410" s="170">
        <f>'60M.Eng.Seçme'!E52</f>
        <v>0</v>
      </c>
      <c r="F410" s="172">
        <f>'60M.Eng.Seçme'!F52</f>
        <v>0</v>
      </c>
      <c r="G410" s="173">
        <f>'60M.Eng.Seçme'!A52</f>
        <v>45</v>
      </c>
      <c r="H410" s="173" t="s">
        <v>435</v>
      </c>
      <c r="I410" s="173"/>
      <c r="J410" s="167" t="str">
        <f>'YARIŞMA BİLGİLERİ'!$F$21</f>
        <v>ERKEKLER ( B2 )</v>
      </c>
      <c r="K410" s="170" t="str">
        <f t="shared" si="11"/>
        <v>BURSA- GÖRME ENGELLİLER TÜRKİYE ŞAMPİYONASI</v>
      </c>
      <c r="L410" s="248">
        <f>'60M.Eng.Seçme'!N$4</f>
        <v>42365</v>
      </c>
      <c r="M410" s="171" t="s">
        <v>428</v>
      </c>
    </row>
    <row r="411" spans="1:13" s="163" customFormat="1" ht="26.25" customHeight="1" x14ac:dyDescent="0.2">
      <c r="A411" s="165">
        <v>403</v>
      </c>
      <c r="B411" s="176" t="s">
        <v>436</v>
      </c>
      <c r="C411" s="166">
        <f>'60M.Eng.Seçme'!C53</f>
        <v>0</v>
      </c>
      <c r="D411" s="170">
        <f>'60M.Eng.Seçme'!D53</f>
        <v>0</v>
      </c>
      <c r="E411" s="170">
        <f>'60M.Eng.Seçme'!E53</f>
        <v>0</v>
      </c>
      <c r="F411" s="172">
        <f>'60M.Eng.Seçme'!F53</f>
        <v>0</v>
      </c>
      <c r="G411" s="173">
        <f>'60M.Eng.Seçme'!A53</f>
        <v>46</v>
      </c>
      <c r="H411" s="173" t="s">
        <v>435</v>
      </c>
      <c r="I411" s="173"/>
      <c r="J411" s="167" t="str">
        <f>'YARIŞMA BİLGİLERİ'!$F$21</f>
        <v>ERKEKLER ( B2 )</v>
      </c>
      <c r="K411" s="170" t="str">
        <f t="shared" si="11"/>
        <v>BURSA- GÖRME ENGELLİLER TÜRKİYE ŞAMPİYONASI</v>
      </c>
      <c r="L411" s="248">
        <f>'60M.Eng.Seçme'!N$4</f>
        <v>42365</v>
      </c>
      <c r="M411" s="171" t="s">
        <v>428</v>
      </c>
    </row>
    <row r="412" spans="1:13" s="163" customFormat="1" ht="26.25" customHeight="1" x14ac:dyDescent="0.2">
      <c r="A412" s="165">
        <v>404</v>
      </c>
      <c r="B412" s="176" t="s">
        <v>436</v>
      </c>
      <c r="C412" s="166">
        <f>'60M.Eng.Seçme'!C54</f>
        <v>0</v>
      </c>
      <c r="D412" s="170">
        <f>'60M.Eng.Seçme'!D54</f>
        <v>0</v>
      </c>
      <c r="E412" s="170">
        <f>'60M.Eng.Seçme'!E54</f>
        <v>0</v>
      </c>
      <c r="F412" s="172">
        <f>'60M.Eng.Seçme'!F54</f>
        <v>0</v>
      </c>
      <c r="G412" s="173">
        <f>'60M.Eng.Seçme'!A54</f>
        <v>47</v>
      </c>
      <c r="H412" s="173" t="s">
        <v>435</v>
      </c>
      <c r="I412" s="173"/>
      <c r="J412" s="167" t="str">
        <f>'YARIŞMA BİLGİLERİ'!$F$21</f>
        <v>ERKEKLER ( B2 )</v>
      </c>
      <c r="K412" s="170" t="str">
        <f t="shared" si="11"/>
        <v>BURSA- GÖRME ENGELLİLER TÜRKİYE ŞAMPİYONASI</v>
      </c>
      <c r="L412" s="248">
        <f>'60M.Eng.Seçme'!N$4</f>
        <v>42365</v>
      </c>
      <c r="M412" s="171" t="s">
        <v>428</v>
      </c>
    </row>
    <row r="413" spans="1:13" s="163" customFormat="1" ht="26.25" customHeight="1" x14ac:dyDescent="0.2">
      <c r="A413" s="165">
        <v>405</v>
      </c>
      <c r="B413" s="176" t="s">
        <v>436</v>
      </c>
      <c r="C413" s="166">
        <f>'60M.Eng.Seçme'!C55</f>
        <v>0</v>
      </c>
      <c r="D413" s="170">
        <f>'60M.Eng.Seçme'!D55</f>
        <v>0</v>
      </c>
      <c r="E413" s="170">
        <f>'60M.Eng.Seçme'!E55</f>
        <v>0</v>
      </c>
      <c r="F413" s="172">
        <f>'60M.Eng.Seçme'!F55</f>
        <v>0</v>
      </c>
      <c r="G413" s="173">
        <f>'60M.Eng.Seçme'!A55</f>
        <v>48</v>
      </c>
      <c r="H413" s="173" t="s">
        <v>435</v>
      </c>
      <c r="I413" s="173"/>
      <c r="J413" s="167" t="str">
        <f>'YARIŞMA BİLGİLERİ'!$F$21</f>
        <v>ERKEKLER ( B2 )</v>
      </c>
      <c r="K413" s="170" t="str">
        <f t="shared" si="11"/>
        <v>BURSA- GÖRME ENGELLİLER TÜRKİYE ŞAMPİYONASI</v>
      </c>
      <c r="L413" s="248">
        <f>'60M.Eng.Seçme'!N$4</f>
        <v>42365</v>
      </c>
      <c r="M413" s="171" t="s">
        <v>428</v>
      </c>
    </row>
    <row r="414" spans="1:13" s="163" customFormat="1" ht="26.25" customHeight="1" x14ac:dyDescent="0.2">
      <c r="A414" s="165">
        <v>406</v>
      </c>
      <c r="B414" s="176" t="s">
        <v>436</v>
      </c>
      <c r="C414" s="166">
        <f>'60M.Eng.Seçme'!C56</f>
        <v>0</v>
      </c>
      <c r="D414" s="170">
        <f>'60M.Eng.Seçme'!D56</f>
        <v>0</v>
      </c>
      <c r="E414" s="170">
        <f>'60M.Eng.Seçme'!E56</f>
        <v>0</v>
      </c>
      <c r="F414" s="172">
        <f>'60M.Eng.Seçme'!F56</f>
        <v>0</v>
      </c>
      <c r="G414" s="173">
        <f>'60M.Eng.Seçme'!A56</f>
        <v>49</v>
      </c>
      <c r="H414" s="173" t="s">
        <v>435</v>
      </c>
      <c r="I414" s="173"/>
      <c r="J414" s="167" t="str">
        <f>'YARIŞMA BİLGİLERİ'!$F$21</f>
        <v>ERKEKLER ( B2 )</v>
      </c>
      <c r="K414" s="170" t="str">
        <f t="shared" si="11"/>
        <v>BURSA- GÖRME ENGELLİLER TÜRKİYE ŞAMPİYONASI</v>
      </c>
      <c r="L414" s="248">
        <f>'60M.Eng.Seçme'!N$4</f>
        <v>42365</v>
      </c>
      <c r="M414" s="171" t="s">
        <v>428</v>
      </c>
    </row>
    <row r="415" spans="1:13" s="163" customFormat="1" ht="26.25" customHeight="1" x14ac:dyDescent="0.2">
      <c r="A415" s="165">
        <v>407</v>
      </c>
      <c r="B415" s="176" t="s">
        <v>436</v>
      </c>
      <c r="C415" s="166">
        <f>'60M.Eng.Seçme'!C57</f>
        <v>0</v>
      </c>
      <c r="D415" s="170">
        <f>'60M.Eng.Seçme'!D57</f>
        <v>0</v>
      </c>
      <c r="E415" s="170">
        <f>'60M.Eng.Seçme'!E57</f>
        <v>0</v>
      </c>
      <c r="F415" s="172">
        <f>'60M.Eng.Seçme'!F57</f>
        <v>0</v>
      </c>
      <c r="G415" s="173">
        <f>'60M.Eng.Seçme'!A57</f>
        <v>50</v>
      </c>
      <c r="H415" s="173" t="s">
        <v>435</v>
      </c>
      <c r="I415" s="173"/>
      <c r="J415" s="167" t="str">
        <f>'YARIŞMA BİLGİLERİ'!$F$21</f>
        <v>ERKEKLER ( B2 )</v>
      </c>
      <c r="K415" s="170" t="str">
        <f t="shared" si="11"/>
        <v>BURSA- GÖRME ENGELLİLER TÜRKİYE ŞAMPİYONASI</v>
      </c>
      <c r="L415" s="248">
        <f>'60M.Eng.Seçme'!N$4</f>
        <v>42365</v>
      </c>
      <c r="M415" s="171" t="s">
        <v>428</v>
      </c>
    </row>
    <row r="416" spans="1:13" s="163" customFormat="1" ht="26.25" customHeight="1" x14ac:dyDescent="0.2">
      <c r="A416" s="165">
        <v>408</v>
      </c>
      <c r="B416" s="176" t="s">
        <v>436</v>
      </c>
      <c r="C416" s="166">
        <f>'60M.Eng.Seçme'!C58</f>
        <v>0</v>
      </c>
      <c r="D416" s="170">
        <f>'60M.Eng.Seçme'!D58</f>
        <v>0</v>
      </c>
      <c r="E416" s="170">
        <f>'60M.Eng.Seçme'!E58</f>
        <v>0</v>
      </c>
      <c r="F416" s="172">
        <f>'60M.Eng.Seçme'!F58</f>
        <v>0</v>
      </c>
      <c r="G416" s="173">
        <f>'60M.Eng.Seçme'!A58</f>
        <v>51</v>
      </c>
      <c r="H416" s="173" t="s">
        <v>435</v>
      </c>
      <c r="I416" s="173"/>
      <c r="J416" s="167" t="str">
        <f>'YARIŞMA BİLGİLERİ'!$F$21</f>
        <v>ERKEKLER ( B2 )</v>
      </c>
      <c r="K416" s="170" t="str">
        <f t="shared" si="11"/>
        <v>BURSA- GÖRME ENGELLİLER TÜRKİYE ŞAMPİYONASI</v>
      </c>
      <c r="L416" s="248">
        <f>'60M.Eng.Seçme'!N$4</f>
        <v>42365</v>
      </c>
      <c r="M416" s="171" t="s">
        <v>428</v>
      </c>
    </row>
    <row r="417" spans="1:13" s="163" customFormat="1" ht="26.25" customHeight="1" x14ac:dyDescent="0.2">
      <c r="A417" s="165">
        <v>409</v>
      </c>
      <c r="B417" s="176" t="s">
        <v>436</v>
      </c>
      <c r="C417" s="166">
        <f>'60M.Eng.Seçme'!C59</f>
        <v>0</v>
      </c>
      <c r="D417" s="170">
        <f>'60M.Eng.Seçme'!D59</f>
        <v>0</v>
      </c>
      <c r="E417" s="170">
        <f>'60M.Eng.Seçme'!E59</f>
        <v>0</v>
      </c>
      <c r="F417" s="172">
        <f>'60M.Eng.Seçme'!F59</f>
        <v>0</v>
      </c>
      <c r="G417" s="173">
        <f>'60M.Eng.Seçme'!A59</f>
        <v>52</v>
      </c>
      <c r="H417" s="173" t="s">
        <v>435</v>
      </c>
      <c r="I417" s="173"/>
      <c r="J417" s="167" t="str">
        <f>'YARIŞMA BİLGİLERİ'!$F$21</f>
        <v>ERKEKLER ( B2 )</v>
      </c>
      <c r="K417" s="170" t="str">
        <f t="shared" si="11"/>
        <v>BURSA- GÖRME ENGELLİLER TÜRKİYE ŞAMPİYONASI</v>
      </c>
      <c r="L417" s="248">
        <f>'60M.Eng.Seçme'!N$4</f>
        <v>42365</v>
      </c>
      <c r="M417" s="171" t="s">
        <v>428</v>
      </c>
    </row>
    <row r="418" spans="1:13" s="163" customFormat="1" ht="26.25" customHeight="1" x14ac:dyDescent="0.2">
      <c r="A418" s="165">
        <v>410</v>
      </c>
      <c r="B418" s="176" t="s">
        <v>436</v>
      </c>
      <c r="C418" s="166">
        <f>'60M.Eng.Seçme'!C60</f>
        <v>0</v>
      </c>
      <c r="D418" s="170">
        <f>'60M.Eng.Seçme'!D60</f>
        <v>0</v>
      </c>
      <c r="E418" s="170">
        <f>'60M.Eng.Seçme'!E60</f>
        <v>0</v>
      </c>
      <c r="F418" s="172">
        <f>'60M.Eng.Seçme'!F60</f>
        <v>0</v>
      </c>
      <c r="G418" s="173">
        <f>'60M.Eng.Seçme'!A60</f>
        <v>53</v>
      </c>
      <c r="H418" s="173" t="s">
        <v>435</v>
      </c>
      <c r="I418" s="173"/>
      <c r="J418" s="167" t="str">
        <f>'YARIŞMA BİLGİLERİ'!$F$21</f>
        <v>ERKEKLER ( B2 )</v>
      </c>
      <c r="K418" s="170" t="str">
        <f t="shared" si="11"/>
        <v>BURSA- GÖRME ENGELLİLER TÜRKİYE ŞAMPİYONASI</v>
      </c>
      <c r="L418" s="248">
        <f>'60M.Eng.Seçme'!N$4</f>
        <v>42365</v>
      </c>
      <c r="M418" s="171" t="s">
        <v>428</v>
      </c>
    </row>
    <row r="419" spans="1:13" s="163" customFormat="1" ht="26.25" customHeight="1" x14ac:dyDescent="0.2">
      <c r="A419" s="165">
        <v>411</v>
      </c>
      <c r="B419" s="176" t="s">
        <v>436</v>
      </c>
      <c r="C419" s="166">
        <f>'60M.Eng.Seçme'!C61</f>
        <v>0</v>
      </c>
      <c r="D419" s="170">
        <f>'60M.Eng.Seçme'!D61</f>
        <v>0</v>
      </c>
      <c r="E419" s="170">
        <f>'60M.Eng.Seçme'!E61</f>
        <v>0</v>
      </c>
      <c r="F419" s="172">
        <f>'60M.Eng.Seçme'!F61</f>
        <v>0</v>
      </c>
      <c r="G419" s="173">
        <f>'60M.Eng.Seçme'!A61</f>
        <v>54</v>
      </c>
      <c r="H419" s="173" t="s">
        <v>435</v>
      </c>
      <c r="I419" s="173"/>
      <c r="J419" s="167" t="str">
        <f>'YARIŞMA BİLGİLERİ'!$F$21</f>
        <v>ERKEKLER ( B2 )</v>
      </c>
      <c r="K419" s="170" t="str">
        <f t="shared" si="11"/>
        <v>BURSA- GÖRME ENGELLİLER TÜRKİYE ŞAMPİYONASI</v>
      </c>
      <c r="L419" s="248">
        <f>'60M.Eng.Seçme'!N$4</f>
        <v>42365</v>
      </c>
      <c r="M419" s="171" t="s">
        <v>428</v>
      </c>
    </row>
    <row r="420" spans="1:13" s="163" customFormat="1" ht="26.25" customHeight="1" x14ac:dyDescent="0.2">
      <c r="A420" s="165">
        <v>412</v>
      </c>
      <c r="B420" s="176" t="s">
        <v>436</v>
      </c>
      <c r="C420" s="166">
        <f>'60M.Eng.Seçme'!C62</f>
        <v>0</v>
      </c>
      <c r="D420" s="170">
        <f>'60M.Eng.Seçme'!D62</f>
        <v>0</v>
      </c>
      <c r="E420" s="170">
        <f>'60M.Eng.Seçme'!E62</f>
        <v>0</v>
      </c>
      <c r="F420" s="172">
        <f>'60M.Eng.Seçme'!F62</f>
        <v>0</v>
      </c>
      <c r="G420" s="173">
        <f>'60M.Eng.Seçme'!A62</f>
        <v>55</v>
      </c>
      <c r="H420" s="173" t="s">
        <v>435</v>
      </c>
      <c r="I420" s="173"/>
      <c r="J420" s="167" t="str">
        <f>'YARIŞMA BİLGİLERİ'!$F$21</f>
        <v>ERKEKLER ( B2 )</v>
      </c>
      <c r="K420" s="170" t="str">
        <f t="shared" si="11"/>
        <v>BURSA- GÖRME ENGELLİLER TÜRKİYE ŞAMPİYONASI</v>
      </c>
      <c r="L420" s="248">
        <f>'60M.Eng.Seçme'!N$4</f>
        <v>42365</v>
      </c>
      <c r="M420" s="171" t="s">
        <v>428</v>
      </c>
    </row>
    <row r="421" spans="1:13" s="163" customFormat="1" ht="26.25" customHeight="1" x14ac:dyDescent="0.2">
      <c r="A421" s="165">
        <v>413</v>
      </c>
      <c r="B421" s="176" t="s">
        <v>436</v>
      </c>
      <c r="C421" s="166">
        <f>'60M.Eng.Seçme'!C63</f>
        <v>0</v>
      </c>
      <c r="D421" s="170">
        <f>'60M.Eng.Seçme'!D63</f>
        <v>0</v>
      </c>
      <c r="E421" s="170">
        <f>'60M.Eng.Seçme'!E63</f>
        <v>0</v>
      </c>
      <c r="F421" s="172">
        <f>'60M.Eng.Seçme'!F63</f>
        <v>0</v>
      </c>
      <c r="G421" s="173">
        <f>'60M.Eng.Seçme'!A63</f>
        <v>56</v>
      </c>
      <c r="H421" s="173" t="s">
        <v>435</v>
      </c>
      <c r="I421" s="173"/>
      <c r="J421" s="167" t="str">
        <f>'YARIŞMA BİLGİLERİ'!$F$21</f>
        <v>ERKEKLER ( B2 )</v>
      </c>
      <c r="K421" s="170" t="str">
        <f t="shared" si="11"/>
        <v>BURSA- GÖRME ENGELLİLER TÜRKİYE ŞAMPİYONASI</v>
      </c>
      <c r="L421" s="248">
        <f>'60M.Eng.Seçme'!N$4</f>
        <v>42365</v>
      </c>
      <c r="M421" s="171" t="s">
        <v>428</v>
      </c>
    </row>
    <row r="422" spans="1:13" s="163" customFormat="1" ht="26.25" customHeight="1" x14ac:dyDescent="0.2">
      <c r="A422" s="165">
        <v>414</v>
      </c>
      <c r="B422" s="176" t="s">
        <v>436</v>
      </c>
      <c r="C422" s="166">
        <f>'60M.Eng.Seçme'!C64</f>
        <v>0</v>
      </c>
      <c r="D422" s="170">
        <f>'60M.Eng.Seçme'!D64</f>
        <v>0</v>
      </c>
      <c r="E422" s="170">
        <f>'60M.Eng.Seçme'!E64</f>
        <v>0</v>
      </c>
      <c r="F422" s="172">
        <f>'60M.Eng.Seçme'!F64</f>
        <v>0</v>
      </c>
      <c r="G422" s="173">
        <f>'60M.Eng.Seçme'!A64</f>
        <v>57</v>
      </c>
      <c r="H422" s="173" t="s">
        <v>435</v>
      </c>
      <c r="I422" s="173"/>
      <c r="J422" s="167" t="str">
        <f>'YARIŞMA BİLGİLERİ'!$F$21</f>
        <v>ERKEKLER ( B2 )</v>
      </c>
      <c r="K422" s="170" t="str">
        <f t="shared" si="11"/>
        <v>BURSA- GÖRME ENGELLİLER TÜRKİYE ŞAMPİYONASI</v>
      </c>
      <c r="L422" s="248">
        <f>'60M.Eng.Seçme'!N$4</f>
        <v>42365</v>
      </c>
      <c r="M422" s="171" t="s">
        <v>428</v>
      </c>
    </row>
    <row r="423" spans="1:13" s="163" customFormat="1" ht="26.25" customHeight="1" x14ac:dyDescent="0.2">
      <c r="A423" s="165">
        <v>415</v>
      </c>
      <c r="B423" s="176" t="s">
        <v>436</v>
      </c>
      <c r="C423" s="166">
        <f>'60M.Eng.Seçme'!C65</f>
        <v>0</v>
      </c>
      <c r="D423" s="170">
        <f>'60M.Eng.Seçme'!D65</f>
        <v>0</v>
      </c>
      <c r="E423" s="170">
        <f>'60M.Eng.Seçme'!E65</f>
        <v>0</v>
      </c>
      <c r="F423" s="172">
        <f>'60M.Eng.Seçme'!F65</f>
        <v>0</v>
      </c>
      <c r="G423" s="173">
        <f>'60M.Eng.Seçme'!A65</f>
        <v>58</v>
      </c>
      <c r="H423" s="173" t="s">
        <v>435</v>
      </c>
      <c r="I423" s="173"/>
      <c r="J423" s="167" t="str">
        <f>'YARIŞMA BİLGİLERİ'!$F$21</f>
        <v>ERKEKLER ( B2 )</v>
      </c>
      <c r="K423" s="170" t="str">
        <f t="shared" si="11"/>
        <v>BURSA- GÖRME ENGELLİLER TÜRKİYE ŞAMPİYONASI</v>
      </c>
      <c r="L423" s="248">
        <f>'60M.Eng.Seçme'!N$4</f>
        <v>42365</v>
      </c>
      <c r="M423" s="171" t="s">
        <v>428</v>
      </c>
    </row>
    <row r="424" spans="1:13" s="163" customFormat="1" ht="26.25" customHeight="1" x14ac:dyDescent="0.2">
      <c r="A424" s="165">
        <v>416</v>
      </c>
      <c r="B424" s="176" t="s">
        <v>705</v>
      </c>
      <c r="C424" s="166">
        <f>'4x200M.Bayrak'!C8</f>
        <v>0</v>
      </c>
      <c r="D424" s="170">
        <f>'4x200M.Bayrak'!D8</f>
        <v>0</v>
      </c>
      <c r="E424" s="170">
        <f>'4x200M.Bayrak'!E8</f>
        <v>0</v>
      </c>
      <c r="F424" s="172">
        <f>'4x200M.Bayrak'!F8</f>
        <v>0</v>
      </c>
      <c r="G424" s="173">
        <f>'4x200M.Bayrak'!A8</f>
        <v>1</v>
      </c>
      <c r="H424" s="173" t="s">
        <v>707</v>
      </c>
      <c r="I424" s="173"/>
      <c r="J424" s="167" t="str">
        <f>'YARIŞMA BİLGİLERİ'!$F$21</f>
        <v>ERKEKLER ( B2 )</v>
      </c>
      <c r="K424" s="170" t="str">
        <f t="shared" si="11"/>
        <v>BURSA- GÖRME ENGELLİLER TÜRKİYE ŞAMPİYONASI</v>
      </c>
      <c r="L424" s="248">
        <f>'60M.Eng.Seçme'!N$4</f>
        <v>42365</v>
      </c>
      <c r="M424" s="171" t="s">
        <v>428</v>
      </c>
    </row>
    <row r="425" spans="1:13" s="163" customFormat="1" ht="26.25" customHeight="1" x14ac:dyDescent="0.2">
      <c r="A425" s="165">
        <v>417</v>
      </c>
      <c r="B425" s="176" t="s">
        <v>705</v>
      </c>
      <c r="C425" s="166">
        <f>'4x200M.Bayrak'!C9</f>
        <v>0</v>
      </c>
      <c r="D425" s="170">
        <f>'4x200M.Bayrak'!D9</f>
        <v>0</v>
      </c>
      <c r="E425" s="170">
        <f>'4x200M.Bayrak'!E9</f>
        <v>0</v>
      </c>
      <c r="F425" s="172">
        <f>'4x200M.Bayrak'!F9</f>
        <v>0</v>
      </c>
      <c r="G425" s="173">
        <f>'4x200M.Bayrak'!A9</f>
        <v>2</v>
      </c>
      <c r="H425" s="173" t="s">
        <v>707</v>
      </c>
      <c r="I425" s="173"/>
      <c r="J425" s="167" t="str">
        <f>'YARIŞMA BİLGİLERİ'!$F$21</f>
        <v>ERKEKLER ( B2 )</v>
      </c>
      <c r="K425" s="170" t="str">
        <f t="shared" si="11"/>
        <v>BURSA- GÖRME ENGELLİLER TÜRKİYE ŞAMPİYONASI</v>
      </c>
      <c r="L425" s="248">
        <f>'60M.Eng.Seçme'!N$4</f>
        <v>42365</v>
      </c>
      <c r="M425" s="171" t="s">
        <v>428</v>
      </c>
    </row>
    <row r="426" spans="1:13" s="163" customFormat="1" ht="26.25" customHeight="1" x14ac:dyDescent="0.2">
      <c r="A426" s="165">
        <v>418</v>
      </c>
      <c r="B426" s="176" t="s">
        <v>705</v>
      </c>
      <c r="C426" s="166">
        <f>'4x200M.Bayrak'!C10</f>
        <v>0</v>
      </c>
      <c r="D426" s="170">
        <f>'4x200M.Bayrak'!D10</f>
        <v>0</v>
      </c>
      <c r="E426" s="170">
        <f>'4x200M.Bayrak'!E10</f>
        <v>0</v>
      </c>
      <c r="F426" s="172">
        <f>'4x200M.Bayrak'!F10</f>
        <v>0</v>
      </c>
      <c r="G426" s="173">
        <f>'4x200M.Bayrak'!A10</f>
        <v>3</v>
      </c>
      <c r="H426" s="173" t="s">
        <v>707</v>
      </c>
      <c r="I426" s="173"/>
      <c r="J426" s="167" t="str">
        <f>'YARIŞMA BİLGİLERİ'!$F$21</f>
        <v>ERKEKLER ( B2 )</v>
      </c>
      <c r="K426" s="170" t="str">
        <f t="shared" si="11"/>
        <v>BURSA- GÖRME ENGELLİLER TÜRKİYE ŞAMPİYONASI</v>
      </c>
      <c r="L426" s="248">
        <f>'60M.Eng.Seçme'!N$4</f>
        <v>42365</v>
      </c>
      <c r="M426" s="171" t="s">
        <v>428</v>
      </c>
    </row>
    <row r="427" spans="1:13" s="163" customFormat="1" ht="26.25" customHeight="1" x14ac:dyDescent="0.2">
      <c r="A427" s="165">
        <v>419</v>
      </c>
      <c r="B427" s="176" t="s">
        <v>705</v>
      </c>
      <c r="C427" s="166">
        <f>'4x200M.Bayrak'!C11</f>
        <v>0</v>
      </c>
      <c r="D427" s="170">
        <f>'4x200M.Bayrak'!D11</f>
        <v>0</v>
      </c>
      <c r="E427" s="170">
        <f>'4x200M.Bayrak'!E11</f>
        <v>0</v>
      </c>
      <c r="F427" s="172">
        <f>'4x200M.Bayrak'!F11</f>
        <v>0</v>
      </c>
      <c r="G427" s="173">
        <f>'4x200M.Bayrak'!A11</f>
        <v>4</v>
      </c>
      <c r="H427" s="173" t="s">
        <v>707</v>
      </c>
      <c r="I427" s="173"/>
      <c r="J427" s="167" t="str">
        <f>'YARIŞMA BİLGİLERİ'!$F$21</f>
        <v>ERKEKLER ( B2 )</v>
      </c>
      <c r="K427" s="170" t="str">
        <f t="shared" si="11"/>
        <v>BURSA- GÖRME ENGELLİLER TÜRKİYE ŞAMPİYONASI</v>
      </c>
      <c r="L427" s="248">
        <f>'60M.Eng.Seçme'!N$4</f>
        <v>42365</v>
      </c>
      <c r="M427" s="171" t="s">
        <v>428</v>
      </c>
    </row>
    <row r="428" spans="1:13" s="163" customFormat="1" ht="26.25" customHeight="1" x14ac:dyDescent="0.2">
      <c r="A428" s="165">
        <v>420</v>
      </c>
      <c r="B428" s="176" t="s">
        <v>705</v>
      </c>
      <c r="C428" s="166">
        <f>'4x200M.Bayrak'!C12</f>
        <v>0</v>
      </c>
      <c r="D428" s="170">
        <f>'4x200M.Bayrak'!D12</f>
        <v>0</v>
      </c>
      <c r="E428" s="170">
        <f>'4x200M.Bayrak'!E12</f>
        <v>0</v>
      </c>
      <c r="F428" s="172">
        <f>'4x200M.Bayrak'!F12</f>
        <v>0</v>
      </c>
      <c r="G428" s="173">
        <f>'4x200M.Bayrak'!A12</f>
        <v>5</v>
      </c>
      <c r="H428" s="173" t="s">
        <v>707</v>
      </c>
      <c r="I428" s="173"/>
      <c r="J428" s="167" t="str">
        <f>'YARIŞMA BİLGİLERİ'!$F$21</f>
        <v>ERKEKLER ( B2 )</v>
      </c>
      <c r="K428" s="170" t="str">
        <f t="shared" si="11"/>
        <v>BURSA- GÖRME ENGELLİLER TÜRKİYE ŞAMPİYONASI</v>
      </c>
      <c r="L428" s="248">
        <f>'60M.Eng.Seçme'!N$4</f>
        <v>42365</v>
      </c>
      <c r="M428" s="171" t="s">
        <v>428</v>
      </c>
    </row>
    <row r="429" spans="1:13" s="163" customFormat="1" ht="26.25" customHeight="1" x14ac:dyDescent="0.2">
      <c r="A429" s="165">
        <v>421</v>
      </c>
      <c r="B429" s="176" t="s">
        <v>705</v>
      </c>
      <c r="C429" s="166">
        <f>'4x200M.Bayrak'!C13</f>
        <v>0</v>
      </c>
      <c r="D429" s="170">
        <f>'4x200M.Bayrak'!D13</f>
        <v>0</v>
      </c>
      <c r="E429" s="170">
        <f>'4x200M.Bayrak'!E13</f>
        <v>0</v>
      </c>
      <c r="F429" s="172">
        <f>'4x200M.Bayrak'!F13</f>
        <v>0</v>
      </c>
      <c r="G429" s="173">
        <f>'4x200M.Bayrak'!A13</f>
        <v>6</v>
      </c>
      <c r="H429" s="173" t="s">
        <v>707</v>
      </c>
      <c r="I429" s="173"/>
      <c r="J429" s="167" t="str">
        <f>'YARIŞMA BİLGİLERİ'!$F$21</f>
        <v>ERKEKLER ( B2 )</v>
      </c>
      <c r="K429" s="170" t="str">
        <f t="shared" si="11"/>
        <v>BURSA- GÖRME ENGELLİLER TÜRKİYE ŞAMPİYONASI</v>
      </c>
      <c r="L429" s="248">
        <f>'60M.Eng.Seçme'!N$4</f>
        <v>42365</v>
      </c>
      <c r="M429" s="171" t="s">
        <v>428</v>
      </c>
    </row>
    <row r="430" spans="1:13" s="163" customFormat="1" ht="26.25" customHeight="1" x14ac:dyDescent="0.2">
      <c r="A430" s="165">
        <v>422</v>
      </c>
      <c r="B430" s="176" t="s">
        <v>705</v>
      </c>
      <c r="C430" s="166">
        <f>'4x200M.Bayrak'!C14</f>
        <v>0</v>
      </c>
      <c r="D430" s="170">
        <f>'4x200M.Bayrak'!D14</f>
        <v>0</v>
      </c>
      <c r="E430" s="170">
        <f>'4x200M.Bayrak'!E14</f>
        <v>0</v>
      </c>
      <c r="F430" s="172">
        <f>'4x200M.Bayrak'!F14</f>
        <v>0</v>
      </c>
      <c r="G430" s="173">
        <f>'4x200M.Bayrak'!A14</f>
        <v>7</v>
      </c>
      <c r="H430" s="173" t="s">
        <v>707</v>
      </c>
      <c r="I430" s="173"/>
      <c r="J430" s="167" t="str">
        <f>'YARIŞMA BİLGİLERİ'!$F$21</f>
        <v>ERKEKLER ( B2 )</v>
      </c>
      <c r="K430" s="170" t="str">
        <f t="shared" si="11"/>
        <v>BURSA- GÖRME ENGELLİLER TÜRKİYE ŞAMPİYONASI</v>
      </c>
      <c r="L430" s="248">
        <f>'60M.Eng.Seçme'!N$4</f>
        <v>42365</v>
      </c>
      <c r="M430" s="171" t="s">
        <v>428</v>
      </c>
    </row>
    <row r="431" spans="1:13" s="163" customFormat="1" ht="26.25" customHeight="1" x14ac:dyDescent="0.2">
      <c r="A431" s="165">
        <v>423</v>
      </c>
      <c r="B431" s="176" t="s">
        <v>705</v>
      </c>
      <c r="C431" s="166">
        <f>'4x200M.Bayrak'!C15</f>
        <v>0</v>
      </c>
      <c r="D431" s="170">
        <f>'4x200M.Bayrak'!D15</f>
        <v>0</v>
      </c>
      <c r="E431" s="170">
        <f>'4x200M.Bayrak'!E15</f>
        <v>0</v>
      </c>
      <c r="F431" s="172">
        <f>'4x200M.Bayrak'!F15</f>
        <v>0</v>
      </c>
      <c r="G431" s="173">
        <f>'4x200M.Bayrak'!A15</f>
        <v>8</v>
      </c>
      <c r="H431" s="173" t="s">
        <v>707</v>
      </c>
      <c r="I431" s="173"/>
      <c r="J431" s="167" t="str">
        <f>'YARIŞMA BİLGİLERİ'!$F$21</f>
        <v>ERKEKLER ( B2 )</v>
      </c>
      <c r="K431" s="170" t="str">
        <f t="shared" si="11"/>
        <v>BURSA- GÖRME ENGELLİLER TÜRKİYE ŞAMPİYONASI</v>
      </c>
      <c r="L431" s="248">
        <f>'60M.Eng.Seçme'!N$4</f>
        <v>42365</v>
      </c>
      <c r="M431" s="171" t="s">
        <v>428</v>
      </c>
    </row>
    <row r="432" spans="1:13" s="163" customFormat="1" ht="26.25" customHeight="1" x14ac:dyDescent="0.2">
      <c r="A432" s="165">
        <v>424</v>
      </c>
      <c r="B432" s="176" t="s">
        <v>705</v>
      </c>
      <c r="C432" s="166">
        <f>'4x200M.Bayrak'!C16</f>
        <v>0</v>
      </c>
      <c r="D432" s="170">
        <f>'4x200M.Bayrak'!D16</f>
        <v>0</v>
      </c>
      <c r="E432" s="170">
        <f>'4x200M.Bayrak'!E16</f>
        <v>0</v>
      </c>
      <c r="F432" s="172">
        <f>'4x200M.Bayrak'!F16</f>
        <v>0</v>
      </c>
      <c r="G432" s="173">
        <f>'4x200M.Bayrak'!A16</f>
        <v>9</v>
      </c>
      <c r="H432" s="173" t="s">
        <v>707</v>
      </c>
      <c r="I432" s="173"/>
      <c r="J432" s="167" t="str">
        <f>'YARIŞMA BİLGİLERİ'!$F$21</f>
        <v>ERKEKLER ( B2 )</v>
      </c>
      <c r="K432" s="170" t="str">
        <f t="shared" si="11"/>
        <v>BURSA- GÖRME ENGELLİLER TÜRKİYE ŞAMPİYONASI</v>
      </c>
      <c r="L432" s="248">
        <f>'60M.Eng.Seçme'!N$4</f>
        <v>42365</v>
      </c>
      <c r="M432" s="171" t="s">
        <v>428</v>
      </c>
    </row>
    <row r="433" spans="1:13" s="163" customFormat="1" ht="26.25" customHeight="1" x14ac:dyDescent="0.2">
      <c r="A433" s="165">
        <v>425</v>
      </c>
      <c r="B433" s="176" t="s">
        <v>705</v>
      </c>
      <c r="C433" s="166">
        <f>'4x200M.Bayrak'!C17</f>
        <v>0</v>
      </c>
      <c r="D433" s="170">
        <f>'4x200M.Bayrak'!D17</f>
        <v>0</v>
      </c>
      <c r="E433" s="170">
        <f>'4x200M.Bayrak'!E17</f>
        <v>0</v>
      </c>
      <c r="F433" s="172">
        <f>'4x200M.Bayrak'!F17</f>
        <v>0</v>
      </c>
      <c r="G433" s="173">
        <f>'4x200M.Bayrak'!A17</f>
        <v>10</v>
      </c>
      <c r="H433" s="173" t="s">
        <v>707</v>
      </c>
      <c r="I433" s="173"/>
      <c r="J433" s="167" t="str">
        <f>'YARIŞMA BİLGİLERİ'!$F$21</f>
        <v>ERKEKLER ( B2 )</v>
      </c>
      <c r="K433" s="170" t="str">
        <f t="shared" si="11"/>
        <v>BURSA- GÖRME ENGELLİLER TÜRKİYE ŞAMPİYONASI</v>
      </c>
      <c r="L433" s="248">
        <f>'60M.Eng.Seçme'!N$4</f>
        <v>42365</v>
      </c>
      <c r="M433" s="171" t="s">
        <v>428</v>
      </c>
    </row>
    <row r="434" spans="1:13" s="163" customFormat="1" ht="26.25" customHeight="1" x14ac:dyDescent="0.2">
      <c r="A434" s="165">
        <v>426</v>
      </c>
      <c r="B434" s="176" t="s">
        <v>705</v>
      </c>
      <c r="C434" s="166">
        <f>'4x200M.Bayrak'!C18</f>
        <v>0</v>
      </c>
      <c r="D434" s="170">
        <f>'4x200M.Bayrak'!D18</f>
        <v>0</v>
      </c>
      <c r="E434" s="170">
        <f>'4x200M.Bayrak'!E18</f>
        <v>0</v>
      </c>
      <c r="F434" s="172">
        <f>'4x200M.Bayrak'!F18</f>
        <v>0</v>
      </c>
      <c r="G434" s="173">
        <f>'4x200M.Bayrak'!A18</f>
        <v>11</v>
      </c>
      <c r="H434" s="173" t="s">
        <v>707</v>
      </c>
      <c r="I434" s="173"/>
      <c r="J434" s="167" t="str">
        <f>'YARIŞMA BİLGİLERİ'!$F$21</f>
        <v>ERKEKLER ( B2 )</v>
      </c>
      <c r="K434" s="170" t="str">
        <f t="shared" si="11"/>
        <v>BURSA- GÖRME ENGELLİLER TÜRKİYE ŞAMPİYONASI</v>
      </c>
      <c r="L434" s="248">
        <f>'60M.Eng.Seçme'!N$4</f>
        <v>42365</v>
      </c>
      <c r="M434" s="171" t="s">
        <v>428</v>
      </c>
    </row>
    <row r="435" spans="1:13" s="163" customFormat="1" ht="26.25" customHeight="1" x14ac:dyDescent="0.2">
      <c r="A435" s="165">
        <v>427</v>
      </c>
      <c r="B435" s="176" t="s">
        <v>705</v>
      </c>
      <c r="C435" s="166">
        <f>'4x200M.Bayrak'!C19</f>
        <v>0</v>
      </c>
      <c r="D435" s="170">
        <f>'4x200M.Bayrak'!D19</f>
        <v>0</v>
      </c>
      <c r="E435" s="170">
        <f>'4x200M.Bayrak'!E19</f>
        <v>0</v>
      </c>
      <c r="F435" s="172">
        <f>'4x200M.Bayrak'!F19</f>
        <v>0</v>
      </c>
      <c r="G435" s="173">
        <f>'4x200M.Bayrak'!A19</f>
        <v>12</v>
      </c>
      <c r="H435" s="173" t="s">
        <v>707</v>
      </c>
      <c r="I435" s="173"/>
      <c r="J435" s="167" t="str">
        <f>'YARIŞMA BİLGİLERİ'!$F$21</f>
        <v>ERKEKLER ( B2 )</v>
      </c>
      <c r="K435" s="170" t="str">
        <f t="shared" si="11"/>
        <v>BURSA- GÖRME ENGELLİLER TÜRKİYE ŞAMPİYONASI</v>
      </c>
      <c r="L435" s="248">
        <f>'60M.Eng.Seçme'!N$4</f>
        <v>42365</v>
      </c>
      <c r="M435" s="171" t="s">
        <v>428</v>
      </c>
    </row>
    <row r="436" spans="1:13" s="163" customFormat="1" ht="26.25" customHeight="1" x14ac:dyDescent="0.2">
      <c r="A436" s="165">
        <v>428</v>
      </c>
      <c r="B436" s="176" t="s">
        <v>705</v>
      </c>
      <c r="C436" s="166">
        <f>'4x200M.Bayrak'!C20</f>
        <v>0</v>
      </c>
      <c r="D436" s="170">
        <f>'4x200M.Bayrak'!D20</f>
        <v>0</v>
      </c>
      <c r="E436" s="170">
        <f>'4x200M.Bayrak'!E20</f>
        <v>0</v>
      </c>
      <c r="F436" s="172">
        <f>'4x200M.Bayrak'!F20</f>
        <v>0</v>
      </c>
      <c r="G436" s="173">
        <f>'4x200M.Bayrak'!A20</f>
        <v>13</v>
      </c>
      <c r="H436" s="173" t="s">
        <v>707</v>
      </c>
      <c r="I436" s="173"/>
      <c r="J436" s="167" t="str">
        <f>'YARIŞMA BİLGİLERİ'!$F$21</f>
        <v>ERKEKLER ( B2 )</v>
      </c>
      <c r="K436" s="170" t="str">
        <f t="shared" si="11"/>
        <v>BURSA- GÖRME ENGELLİLER TÜRKİYE ŞAMPİYONASI</v>
      </c>
      <c r="L436" s="248">
        <f>'60M.Eng.Seçme'!N$4</f>
        <v>42365</v>
      </c>
      <c r="M436" s="171" t="s">
        <v>428</v>
      </c>
    </row>
    <row r="437" spans="1:13" s="163" customFormat="1" ht="26.25" customHeight="1" x14ac:dyDescent="0.2">
      <c r="A437" s="165">
        <v>429</v>
      </c>
      <c r="B437" s="176" t="s">
        <v>705</v>
      </c>
      <c r="C437" s="166">
        <f>'4x200M.Bayrak'!C21</f>
        <v>0</v>
      </c>
      <c r="D437" s="170">
        <f>'4x200M.Bayrak'!D21</f>
        <v>0</v>
      </c>
      <c r="E437" s="170">
        <f>'4x200M.Bayrak'!E21</f>
        <v>0</v>
      </c>
      <c r="F437" s="172">
        <f>'4x200M.Bayrak'!F21</f>
        <v>0</v>
      </c>
      <c r="G437" s="173">
        <f>'4x200M.Bayrak'!A21</f>
        <v>14</v>
      </c>
      <c r="H437" s="173" t="s">
        <v>707</v>
      </c>
      <c r="I437" s="173"/>
      <c r="J437" s="167" t="str">
        <f>'YARIŞMA BİLGİLERİ'!$F$21</f>
        <v>ERKEKLER ( B2 )</v>
      </c>
      <c r="K437" s="170" t="str">
        <f t="shared" si="11"/>
        <v>BURSA- GÖRME ENGELLİLER TÜRKİYE ŞAMPİYONASI</v>
      </c>
      <c r="L437" s="248">
        <f>'60M.Eng.Seçme'!N$4</f>
        <v>42365</v>
      </c>
      <c r="M437" s="171" t="s">
        <v>428</v>
      </c>
    </row>
    <row r="438" spans="1:13" s="163" customFormat="1" ht="26.25" customHeight="1" x14ac:dyDescent="0.2">
      <c r="A438" s="165">
        <v>430</v>
      </c>
      <c r="B438" s="176" t="s">
        <v>705</v>
      </c>
      <c r="C438" s="166">
        <f>'4x200M.Bayrak'!C22</f>
        <v>0</v>
      </c>
      <c r="D438" s="170">
        <f>'4x200M.Bayrak'!D22</f>
        <v>0</v>
      </c>
      <c r="E438" s="170">
        <f>'4x200M.Bayrak'!E22</f>
        <v>0</v>
      </c>
      <c r="F438" s="172">
        <f>'4x200M.Bayrak'!F22</f>
        <v>0</v>
      </c>
      <c r="G438" s="173">
        <f>'4x200M.Bayrak'!A22</f>
        <v>15</v>
      </c>
      <c r="H438" s="173" t="s">
        <v>707</v>
      </c>
      <c r="I438" s="173"/>
      <c r="J438" s="167" t="str">
        <f>'YARIŞMA BİLGİLERİ'!$F$21</f>
        <v>ERKEKLER ( B2 )</v>
      </c>
      <c r="K438" s="170" t="str">
        <f t="shared" si="11"/>
        <v>BURSA- GÖRME ENGELLİLER TÜRKİYE ŞAMPİYONASI</v>
      </c>
      <c r="L438" s="248">
        <f>'60M.Eng.Seçme'!N$4</f>
        <v>42365</v>
      </c>
      <c r="M438" s="171" t="s">
        <v>428</v>
      </c>
    </row>
    <row r="439" spans="1:13" s="163" customFormat="1" ht="26.25" customHeight="1" x14ac:dyDescent="0.2">
      <c r="A439" s="165">
        <v>431</v>
      </c>
      <c r="B439" s="176" t="s">
        <v>705</v>
      </c>
      <c r="C439" s="166">
        <f>'4x200M.Bayrak'!C23</f>
        <v>0</v>
      </c>
      <c r="D439" s="170">
        <f>'4x200M.Bayrak'!D23</f>
        <v>0</v>
      </c>
      <c r="E439" s="170">
        <f>'4x200M.Bayrak'!E23</f>
        <v>0</v>
      </c>
      <c r="F439" s="172">
        <f>'4x200M.Bayrak'!F23</f>
        <v>0</v>
      </c>
      <c r="G439" s="173">
        <f>'4x200M.Bayrak'!A23</f>
        <v>16</v>
      </c>
      <c r="H439" s="173" t="s">
        <v>707</v>
      </c>
      <c r="I439" s="173"/>
      <c r="J439" s="167" t="str">
        <f>'YARIŞMA BİLGİLERİ'!$F$21</f>
        <v>ERKEKLER ( B2 )</v>
      </c>
      <c r="K439" s="170" t="str">
        <f t="shared" si="11"/>
        <v>BURSA- GÖRME ENGELLİLER TÜRKİYE ŞAMPİYONASI</v>
      </c>
      <c r="L439" s="248">
        <f>'60M.Eng.Seçme'!N$4</f>
        <v>42365</v>
      </c>
      <c r="M439" s="171" t="s">
        <v>428</v>
      </c>
    </row>
    <row r="440" spans="1:13" s="163" customFormat="1" ht="26.25" customHeight="1" x14ac:dyDescent="0.2">
      <c r="A440" s="165">
        <v>432</v>
      </c>
      <c r="B440" s="176" t="s">
        <v>437</v>
      </c>
      <c r="C440" s="166">
        <f>'60M.Eng.Final'!C8</f>
        <v>0</v>
      </c>
      <c r="D440" s="170">
        <f>'60M.Eng.Final'!D8</f>
        <v>0</v>
      </c>
      <c r="E440" s="170">
        <f>'60M.Eng.Final'!E8</f>
        <v>0</v>
      </c>
      <c r="F440" s="172">
        <f>'60M.Eng.Final'!F8</f>
        <v>0</v>
      </c>
      <c r="G440" s="173">
        <f>'60M.Eng.Final'!A8</f>
        <v>1</v>
      </c>
      <c r="H440" s="173" t="s">
        <v>435</v>
      </c>
      <c r="I440" s="173"/>
      <c r="J440" s="167" t="str">
        <f>'YARIŞMA BİLGİLERİ'!$F$21</f>
        <v>ERKEKLER ( B2 )</v>
      </c>
      <c r="K440" s="170" t="str">
        <f t="shared" si="11"/>
        <v>BURSA- GÖRME ENGELLİLER TÜRKİYE ŞAMPİYONASI</v>
      </c>
      <c r="L440" s="248">
        <f>'60M.Eng.Seçme'!N$4</f>
        <v>42365</v>
      </c>
      <c r="M440" s="171" t="s">
        <v>428</v>
      </c>
    </row>
    <row r="441" spans="1:13" s="163" customFormat="1" ht="26.25" customHeight="1" x14ac:dyDescent="0.2">
      <c r="A441" s="165">
        <v>433</v>
      </c>
      <c r="B441" s="176" t="s">
        <v>437</v>
      </c>
      <c r="C441" s="166">
        <f>'60M.Eng.Final'!C9</f>
        <v>0</v>
      </c>
      <c r="D441" s="170">
        <f>'60M.Eng.Final'!D9</f>
        <v>0</v>
      </c>
      <c r="E441" s="170">
        <f>'60M.Eng.Final'!E9</f>
        <v>0</v>
      </c>
      <c r="F441" s="172">
        <f>'60M.Eng.Final'!F9</f>
        <v>0</v>
      </c>
      <c r="G441" s="173">
        <f>'60M.Eng.Final'!A9</f>
        <v>2</v>
      </c>
      <c r="H441" s="173" t="s">
        <v>435</v>
      </c>
      <c r="I441" s="173"/>
      <c r="J441" s="167" t="str">
        <f>'YARIŞMA BİLGİLERİ'!$F$21</f>
        <v>ERKEKLER ( B2 )</v>
      </c>
      <c r="K441" s="170" t="str">
        <f t="shared" si="11"/>
        <v>BURSA- GÖRME ENGELLİLER TÜRKİYE ŞAMPİYONASI</v>
      </c>
      <c r="L441" s="248">
        <f>'60M.Eng.Seçme'!N$4</f>
        <v>42365</v>
      </c>
      <c r="M441" s="171" t="s">
        <v>428</v>
      </c>
    </row>
    <row r="442" spans="1:13" s="163" customFormat="1" ht="26.25" customHeight="1" x14ac:dyDescent="0.2">
      <c r="A442" s="165">
        <v>434</v>
      </c>
      <c r="B442" s="176" t="s">
        <v>437</v>
      </c>
      <c r="C442" s="166">
        <f>'60M.Eng.Final'!C10</f>
        <v>0</v>
      </c>
      <c r="D442" s="170">
        <f>'60M.Eng.Final'!D10</f>
        <v>0</v>
      </c>
      <c r="E442" s="170">
        <f>'60M.Eng.Final'!E10</f>
        <v>0</v>
      </c>
      <c r="F442" s="172">
        <f>'60M.Eng.Final'!F10</f>
        <v>0</v>
      </c>
      <c r="G442" s="173">
        <f>'60M.Eng.Final'!A10</f>
        <v>3</v>
      </c>
      <c r="H442" s="173" t="s">
        <v>435</v>
      </c>
      <c r="I442" s="173"/>
      <c r="J442" s="167" t="str">
        <f>'YARIŞMA BİLGİLERİ'!$F$21</f>
        <v>ERKEKLER ( B2 )</v>
      </c>
      <c r="K442" s="170" t="str">
        <f t="shared" ref="K442:K505" si="12">CONCATENATE(K$1,"-",A$1)</f>
        <v>BURSA- GÖRME ENGELLİLER TÜRKİYE ŞAMPİYONASI</v>
      </c>
      <c r="L442" s="248">
        <f>'60M.Eng.Seçme'!N$4</f>
        <v>42365</v>
      </c>
      <c r="M442" s="171" t="s">
        <v>428</v>
      </c>
    </row>
    <row r="443" spans="1:13" s="163" customFormat="1" ht="26.25" customHeight="1" x14ac:dyDescent="0.2">
      <c r="A443" s="165">
        <v>435</v>
      </c>
      <c r="B443" s="176" t="s">
        <v>437</v>
      </c>
      <c r="C443" s="166">
        <f>'60M.Eng.Final'!C11</f>
        <v>0</v>
      </c>
      <c r="D443" s="170">
        <f>'60M.Eng.Final'!D11</f>
        <v>0</v>
      </c>
      <c r="E443" s="170">
        <f>'60M.Eng.Final'!E11</f>
        <v>0</v>
      </c>
      <c r="F443" s="172">
        <f>'60M.Eng.Final'!F11</f>
        <v>0</v>
      </c>
      <c r="G443" s="173">
        <f>'60M.Eng.Final'!A11</f>
        <v>4</v>
      </c>
      <c r="H443" s="173" t="s">
        <v>435</v>
      </c>
      <c r="I443" s="173"/>
      <c r="J443" s="167" t="str">
        <f>'YARIŞMA BİLGİLERİ'!$F$21</f>
        <v>ERKEKLER ( B2 )</v>
      </c>
      <c r="K443" s="170" t="str">
        <f t="shared" si="12"/>
        <v>BURSA- GÖRME ENGELLİLER TÜRKİYE ŞAMPİYONASI</v>
      </c>
      <c r="L443" s="248">
        <f>'60M.Eng.Seçme'!N$4</f>
        <v>42365</v>
      </c>
      <c r="M443" s="171" t="s">
        <v>428</v>
      </c>
    </row>
    <row r="444" spans="1:13" s="163" customFormat="1" ht="26.25" customHeight="1" x14ac:dyDescent="0.2">
      <c r="A444" s="165">
        <v>436</v>
      </c>
      <c r="B444" s="176" t="s">
        <v>437</v>
      </c>
      <c r="C444" s="166">
        <f>'60M.Eng.Final'!C12</f>
        <v>0</v>
      </c>
      <c r="D444" s="170">
        <f>'60M.Eng.Final'!D12</f>
        <v>0</v>
      </c>
      <c r="E444" s="170">
        <f>'60M.Eng.Final'!E12</f>
        <v>0</v>
      </c>
      <c r="F444" s="172">
        <f>'60M.Eng.Final'!F12</f>
        <v>0</v>
      </c>
      <c r="G444" s="173">
        <f>'60M.Eng.Final'!A12</f>
        <v>5</v>
      </c>
      <c r="H444" s="173" t="s">
        <v>435</v>
      </c>
      <c r="I444" s="173"/>
      <c r="J444" s="167" t="str">
        <f>'YARIŞMA BİLGİLERİ'!$F$21</f>
        <v>ERKEKLER ( B2 )</v>
      </c>
      <c r="K444" s="170" t="str">
        <f t="shared" si="12"/>
        <v>BURSA- GÖRME ENGELLİLER TÜRKİYE ŞAMPİYONASI</v>
      </c>
      <c r="L444" s="248">
        <f>'60M.Eng.Seçme'!N$4</f>
        <v>42365</v>
      </c>
      <c r="M444" s="171" t="s">
        <v>428</v>
      </c>
    </row>
    <row r="445" spans="1:13" s="163" customFormat="1" ht="26.25" customHeight="1" x14ac:dyDescent="0.2">
      <c r="A445" s="165">
        <v>437</v>
      </c>
      <c r="B445" s="176" t="s">
        <v>437</v>
      </c>
      <c r="C445" s="166">
        <f>'60M.Eng.Final'!C13</f>
        <v>0</v>
      </c>
      <c r="D445" s="170">
        <f>'60M.Eng.Final'!D13</f>
        <v>0</v>
      </c>
      <c r="E445" s="170">
        <f>'60M.Eng.Final'!E13</f>
        <v>0</v>
      </c>
      <c r="F445" s="172">
        <f>'60M.Eng.Final'!F13</f>
        <v>0</v>
      </c>
      <c r="G445" s="173">
        <f>'60M.Eng.Final'!A13</f>
        <v>6</v>
      </c>
      <c r="H445" s="173" t="s">
        <v>435</v>
      </c>
      <c r="I445" s="173"/>
      <c r="J445" s="167" t="str">
        <f>'YARIŞMA BİLGİLERİ'!$F$21</f>
        <v>ERKEKLER ( B2 )</v>
      </c>
      <c r="K445" s="170" t="str">
        <f t="shared" si="12"/>
        <v>BURSA- GÖRME ENGELLİLER TÜRKİYE ŞAMPİYONASI</v>
      </c>
      <c r="L445" s="248">
        <f>'60M.Eng.Seçme'!N$4</f>
        <v>42365</v>
      </c>
      <c r="M445" s="171" t="s">
        <v>428</v>
      </c>
    </row>
    <row r="446" spans="1:13" s="163" customFormat="1" ht="26.25" customHeight="1" x14ac:dyDescent="0.2">
      <c r="A446" s="165">
        <v>438</v>
      </c>
      <c r="B446" s="176" t="s">
        <v>437</v>
      </c>
      <c r="C446" s="166">
        <f>'60M.Eng.Final'!C14</f>
        <v>0</v>
      </c>
      <c r="D446" s="170">
        <f>'60M.Eng.Final'!D14</f>
        <v>0</v>
      </c>
      <c r="E446" s="170">
        <f>'60M.Eng.Final'!E14</f>
        <v>0</v>
      </c>
      <c r="F446" s="172">
        <f>'60M.Eng.Final'!F14</f>
        <v>0</v>
      </c>
      <c r="G446" s="173">
        <f>'60M.Eng.Final'!A14</f>
        <v>7</v>
      </c>
      <c r="H446" s="173" t="s">
        <v>435</v>
      </c>
      <c r="I446" s="173"/>
      <c r="J446" s="167" t="str">
        <f>'YARIŞMA BİLGİLERİ'!$F$21</f>
        <v>ERKEKLER ( B2 )</v>
      </c>
      <c r="K446" s="170" t="str">
        <f t="shared" si="12"/>
        <v>BURSA- GÖRME ENGELLİLER TÜRKİYE ŞAMPİYONASI</v>
      </c>
      <c r="L446" s="248">
        <f>'60M.Eng.Seçme'!N$4</f>
        <v>42365</v>
      </c>
      <c r="M446" s="171" t="s">
        <v>428</v>
      </c>
    </row>
    <row r="447" spans="1:13" s="163" customFormat="1" ht="26.25" customHeight="1" x14ac:dyDescent="0.2">
      <c r="A447" s="165">
        <v>439</v>
      </c>
      <c r="B447" s="176" t="s">
        <v>437</v>
      </c>
      <c r="C447" s="166">
        <f>'60M.Eng.Final'!C15</f>
        <v>0</v>
      </c>
      <c r="D447" s="170">
        <f>'60M.Eng.Final'!D15</f>
        <v>0</v>
      </c>
      <c r="E447" s="170">
        <f>'60M.Eng.Final'!E15</f>
        <v>0</v>
      </c>
      <c r="F447" s="172">
        <f>'60M.Eng.Final'!F15</f>
        <v>0</v>
      </c>
      <c r="G447" s="173">
        <f>'60M.Eng.Final'!A15</f>
        <v>8</v>
      </c>
      <c r="H447" s="173" t="s">
        <v>435</v>
      </c>
      <c r="I447" s="173"/>
      <c r="J447" s="167" t="str">
        <f>'YARIŞMA BİLGİLERİ'!$F$21</f>
        <v>ERKEKLER ( B2 )</v>
      </c>
      <c r="K447" s="170" t="str">
        <f t="shared" si="12"/>
        <v>BURSA- GÖRME ENGELLİLER TÜRKİYE ŞAMPİYONASI</v>
      </c>
      <c r="L447" s="248">
        <f>'60M.Eng.Seçme'!N$4</f>
        <v>42365</v>
      </c>
      <c r="M447" s="171" t="s">
        <v>428</v>
      </c>
    </row>
    <row r="448" spans="1:13" s="163" customFormat="1" ht="26.25" customHeight="1" x14ac:dyDescent="0.2">
      <c r="A448" s="165">
        <v>440</v>
      </c>
      <c r="B448" s="176" t="s">
        <v>102</v>
      </c>
      <c r="C448" s="166">
        <f>YÜKSEK!D8</f>
        <v>27777</v>
      </c>
      <c r="D448" s="170" t="str">
        <f>YÜKSEK!E8</f>
        <v>ZÜLFİKAR SÜRE</v>
      </c>
      <c r="E448" s="170" t="str">
        <f>YÜKSEK!F8</f>
        <v>ÇANKAYA BLD GÖRME ENG.SK.</v>
      </c>
      <c r="F448" s="208">
        <f>YÜKSEK!BO8</f>
        <v>150</v>
      </c>
      <c r="G448" s="173">
        <f>YÜKSEK!A8</f>
        <v>1</v>
      </c>
      <c r="H448" s="173" t="s">
        <v>102</v>
      </c>
      <c r="I448" s="173"/>
      <c r="J448" s="167" t="str">
        <f>'YARIŞMA BİLGİLERİ'!$F$21</f>
        <v>ERKEKLER ( B2 )</v>
      </c>
      <c r="K448" s="170" t="str">
        <f t="shared" si="12"/>
        <v>BURSA- GÖRME ENGELLİLER TÜRKİYE ŞAMPİYONASI</v>
      </c>
      <c r="L448" s="248" t="str">
        <f>YÜKSEK!BC$4</f>
        <v>18.04.2018-14:00</v>
      </c>
      <c r="M448" s="171" t="s">
        <v>428</v>
      </c>
    </row>
    <row r="449" spans="1:13" s="163" customFormat="1" ht="26.25" customHeight="1" x14ac:dyDescent="0.2">
      <c r="A449" s="165">
        <v>441</v>
      </c>
      <c r="B449" s="176" t="s">
        <v>102</v>
      </c>
      <c r="C449" s="166">
        <f>YÜKSEK!D9</f>
        <v>36598</v>
      </c>
      <c r="D449" s="170" t="str">
        <f>YÜKSEK!E9</f>
        <v>MUSTAFA TÜRKER</v>
      </c>
      <c r="E449" s="170" t="str">
        <f>YÜKSEK!F9</f>
        <v>DENİZLİ GÖRME ENG.OKULU SPOR KLB.DERNEĞİ</v>
      </c>
      <c r="F449" s="208">
        <f>YÜKSEK!BO9</f>
        <v>140</v>
      </c>
      <c r="G449" s="173">
        <f>YÜKSEK!A9</f>
        <v>2</v>
      </c>
      <c r="H449" s="173" t="s">
        <v>102</v>
      </c>
      <c r="I449" s="173"/>
      <c r="J449" s="167" t="str">
        <f>'YARIŞMA BİLGİLERİ'!$F$21</f>
        <v>ERKEKLER ( B2 )</v>
      </c>
      <c r="K449" s="170" t="str">
        <f t="shared" si="12"/>
        <v>BURSA- GÖRME ENGELLİLER TÜRKİYE ŞAMPİYONASI</v>
      </c>
      <c r="L449" s="248" t="str">
        <f>YÜKSEK!BC$4</f>
        <v>18.04.2018-14:00</v>
      </c>
      <c r="M449" s="171" t="s">
        <v>428</v>
      </c>
    </row>
    <row r="450" spans="1:13" s="163" customFormat="1" ht="26.25" customHeight="1" x14ac:dyDescent="0.2">
      <c r="A450" s="165">
        <v>442</v>
      </c>
      <c r="B450" s="176" t="s">
        <v>102</v>
      </c>
      <c r="C450" s="166">
        <f>YÜKSEK!D10</f>
        <v>33900</v>
      </c>
      <c r="D450" s="170" t="str">
        <f>YÜKSEK!E10</f>
        <v>MUHAMMET KÖSE</v>
      </c>
      <c r="E450" s="170" t="str">
        <f>YÜKSEK!F10</f>
        <v>TİMSAHLAR GÖRME ENG.SK DERNEĞİ</v>
      </c>
      <c r="F450" s="208">
        <f>YÜKSEK!BO10</f>
        <v>135</v>
      </c>
      <c r="G450" s="173">
        <f>YÜKSEK!A10</f>
        <v>3</v>
      </c>
      <c r="H450" s="173" t="s">
        <v>102</v>
      </c>
      <c r="I450" s="173"/>
      <c r="J450" s="167" t="str">
        <f>'YARIŞMA BİLGİLERİ'!$F$21</f>
        <v>ERKEKLER ( B2 )</v>
      </c>
      <c r="K450" s="170" t="str">
        <f t="shared" si="12"/>
        <v>BURSA- GÖRME ENGELLİLER TÜRKİYE ŞAMPİYONASI</v>
      </c>
      <c r="L450" s="248" t="str">
        <f>YÜKSEK!BC$4</f>
        <v>18.04.2018-14:00</v>
      </c>
      <c r="M450" s="171" t="s">
        <v>428</v>
      </c>
    </row>
    <row r="451" spans="1:13" s="163" customFormat="1" ht="26.25" customHeight="1" x14ac:dyDescent="0.2">
      <c r="A451" s="165">
        <v>443</v>
      </c>
      <c r="B451" s="176" t="s">
        <v>102</v>
      </c>
      <c r="C451" s="166">
        <f>YÜKSEK!D11</f>
        <v>0</v>
      </c>
      <c r="D451" s="170">
        <f>YÜKSEK!E11</f>
        <v>0</v>
      </c>
      <c r="E451" s="170">
        <f>YÜKSEK!F11</f>
        <v>0</v>
      </c>
      <c r="F451" s="208">
        <f>YÜKSEK!BO11</f>
        <v>0</v>
      </c>
      <c r="G451" s="173">
        <f>YÜKSEK!A11</f>
        <v>0</v>
      </c>
      <c r="H451" s="173" t="s">
        <v>102</v>
      </c>
      <c r="I451" s="173"/>
      <c r="J451" s="167" t="str">
        <f>'YARIŞMA BİLGİLERİ'!$F$21</f>
        <v>ERKEKLER ( B2 )</v>
      </c>
      <c r="K451" s="170" t="str">
        <f t="shared" si="12"/>
        <v>BURSA- GÖRME ENGELLİLER TÜRKİYE ŞAMPİYONASI</v>
      </c>
      <c r="L451" s="248" t="str">
        <f>YÜKSEK!BC$4</f>
        <v>18.04.2018-14:00</v>
      </c>
      <c r="M451" s="171" t="s">
        <v>428</v>
      </c>
    </row>
    <row r="452" spans="1:13" s="163" customFormat="1" ht="26.25" customHeight="1" x14ac:dyDescent="0.2">
      <c r="A452" s="165">
        <v>444</v>
      </c>
      <c r="B452" s="176" t="s">
        <v>102</v>
      </c>
      <c r="C452" s="166">
        <f>YÜKSEK!D12</f>
        <v>0</v>
      </c>
      <c r="D452" s="170">
        <f>YÜKSEK!E12</f>
        <v>0</v>
      </c>
      <c r="E452" s="170">
        <f>YÜKSEK!F12</f>
        <v>0</v>
      </c>
      <c r="F452" s="208">
        <f>YÜKSEK!BO12</f>
        <v>0</v>
      </c>
      <c r="G452" s="173">
        <f>YÜKSEK!A12</f>
        <v>0</v>
      </c>
      <c r="H452" s="173" t="s">
        <v>102</v>
      </c>
      <c r="I452" s="173"/>
      <c r="J452" s="167" t="str">
        <f>'YARIŞMA BİLGİLERİ'!$F$21</f>
        <v>ERKEKLER ( B2 )</v>
      </c>
      <c r="K452" s="170" t="str">
        <f t="shared" si="12"/>
        <v>BURSA- GÖRME ENGELLİLER TÜRKİYE ŞAMPİYONASI</v>
      </c>
      <c r="L452" s="248" t="str">
        <f>YÜKSEK!BC$4</f>
        <v>18.04.2018-14:00</v>
      </c>
      <c r="M452" s="171" t="s">
        <v>428</v>
      </c>
    </row>
    <row r="453" spans="1:13" s="163" customFormat="1" ht="26.25" customHeight="1" x14ac:dyDescent="0.2">
      <c r="A453" s="165">
        <v>445</v>
      </c>
      <c r="B453" s="176" t="s">
        <v>102</v>
      </c>
      <c r="C453" s="166">
        <f>YÜKSEK!D13</f>
        <v>0</v>
      </c>
      <c r="D453" s="170">
        <f>YÜKSEK!E13</f>
        <v>0</v>
      </c>
      <c r="E453" s="170">
        <f>YÜKSEK!F13</f>
        <v>0</v>
      </c>
      <c r="F453" s="208">
        <f>YÜKSEK!BO13</f>
        <v>0</v>
      </c>
      <c r="G453" s="173">
        <f>YÜKSEK!A13</f>
        <v>0</v>
      </c>
      <c r="H453" s="173" t="s">
        <v>102</v>
      </c>
      <c r="I453" s="173"/>
      <c r="J453" s="167" t="str">
        <f>'YARIŞMA BİLGİLERİ'!$F$21</f>
        <v>ERKEKLER ( B2 )</v>
      </c>
      <c r="K453" s="170" t="str">
        <f t="shared" si="12"/>
        <v>BURSA- GÖRME ENGELLİLER TÜRKİYE ŞAMPİYONASI</v>
      </c>
      <c r="L453" s="248" t="str">
        <f>YÜKSEK!BC$4</f>
        <v>18.04.2018-14:00</v>
      </c>
      <c r="M453" s="171" t="s">
        <v>428</v>
      </c>
    </row>
    <row r="454" spans="1:13" s="163" customFormat="1" ht="26.25" customHeight="1" x14ac:dyDescent="0.2">
      <c r="A454" s="165">
        <v>446</v>
      </c>
      <c r="B454" s="176" t="s">
        <v>102</v>
      </c>
      <c r="C454" s="166">
        <f>YÜKSEK!D14</f>
        <v>0</v>
      </c>
      <c r="D454" s="170">
        <f>YÜKSEK!E14</f>
        <v>0</v>
      </c>
      <c r="E454" s="170">
        <f>YÜKSEK!F14</f>
        <v>0</v>
      </c>
      <c r="F454" s="208">
        <f>YÜKSEK!BO14</f>
        <v>0</v>
      </c>
      <c r="G454" s="173">
        <f>YÜKSEK!A14</f>
        <v>0</v>
      </c>
      <c r="H454" s="173" t="s">
        <v>102</v>
      </c>
      <c r="I454" s="173"/>
      <c r="J454" s="167" t="str">
        <f>'YARIŞMA BİLGİLERİ'!$F$21</f>
        <v>ERKEKLER ( B2 )</v>
      </c>
      <c r="K454" s="170" t="str">
        <f t="shared" si="12"/>
        <v>BURSA- GÖRME ENGELLİLER TÜRKİYE ŞAMPİYONASI</v>
      </c>
      <c r="L454" s="248" t="str">
        <f>YÜKSEK!BC$4</f>
        <v>18.04.2018-14:00</v>
      </c>
      <c r="M454" s="171" t="s">
        <v>428</v>
      </c>
    </row>
    <row r="455" spans="1:13" s="163" customFormat="1" ht="26.25" customHeight="1" x14ac:dyDescent="0.2">
      <c r="A455" s="165">
        <v>447</v>
      </c>
      <c r="B455" s="176" t="s">
        <v>102</v>
      </c>
      <c r="C455" s="166">
        <f>YÜKSEK!D15</f>
        <v>0</v>
      </c>
      <c r="D455" s="170">
        <f>YÜKSEK!E15</f>
        <v>0</v>
      </c>
      <c r="E455" s="170">
        <f>YÜKSEK!F15</f>
        <v>0</v>
      </c>
      <c r="F455" s="208">
        <f>YÜKSEK!BO15</f>
        <v>0</v>
      </c>
      <c r="G455" s="173">
        <f>YÜKSEK!A15</f>
        <v>0</v>
      </c>
      <c r="H455" s="173" t="s">
        <v>102</v>
      </c>
      <c r="I455" s="173"/>
      <c r="J455" s="167" t="str">
        <f>'YARIŞMA BİLGİLERİ'!$F$21</f>
        <v>ERKEKLER ( B2 )</v>
      </c>
      <c r="K455" s="170" t="str">
        <f t="shared" si="12"/>
        <v>BURSA- GÖRME ENGELLİLER TÜRKİYE ŞAMPİYONASI</v>
      </c>
      <c r="L455" s="248" t="str">
        <f>YÜKSEK!BC$4</f>
        <v>18.04.2018-14:00</v>
      </c>
      <c r="M455" s="171" t="s">
        <v>428</v>
      </c>
    </row>
    <row r="456" spans="1:13" s="163" customFormat="1" ht="26.25" customHeight="1" x14ac:dyDescent="0.2">
      <c r="A456" s="165">
        <v>448</v>
      </c>
      <c r="B456" s="176" t="s">
        <v>102</v>
      </c>
      <c r="C456" s="166">
        <f>YÜKSEK!D16</f>
        <v>0</v>
      </c>
      <c r="D456" s="170">
        <f>YÜKSEK!E16</f>
        <v>0</v>
      </c>
      <c r="E456" s="170">
        <f>YÜKSEK!F16</f>
        <v>0</v>
      </c>
      <c r="F456" s="208">
        <f>YÜKSEK!BO16</f>
        <v>0</v>
      </c>
      <c r="G456" s="173">
        <f>YÜKSEK!A16</f>
        <v>0</v>
      </c>
      <c r="H456" s="173" t="s">
        <v>102</v>
      </c>
      <c r="I456" s="173"/>
      <c r="J456" s="167" t="str">
        <f>'YARIŞMA BİLGİLERİ'!$F$21</f>
        <v>ERKEKLER ( B2 )</v>
      </c>
      <c r="K456" s="170" t="str">
        <f t="shared" si="12"/>
        <v>BURSA- GÖRME ENGELLİLER TÜRKİYE ŞAMPİYONASI</v>
      </c>
      <c r="L456" s="248" t="str">
        <f>YÜKSEK!BC$4</f>
        <v>18.04.2018-14:00</v>
      </c>
      <c r="M456" s="171" t="s">
        <v>428</v>
      </c>
    </row>
    <row r="457" spans="1:13" s="163" customFormat="1" ht="26.25" customHeight="1" x14ac:dyDescent="0.2">
      <c r="A457" s="165">
        <v>449</v>
      </c>
      <c r="B457" s="176" t="s">
        <v>102</v>
      </c>
      <c r="C457" s="166" t="str">
        <f>YÜKSEK!D17</f>
        <v/>
      </c>
      <c r="D457" s="170" t="str">
        <f>YÜKSEK!E17</f>
        <v/>
      </c>
      <c r="E457" s="170" t="str">
        <f>YÜKSEK!F17</f>
        <v/>
      </c>
      <c r="F457" s="208">
        <f>YÜKSEK!BO17</f>
        <v>0</v>
      </c>
      <c r="G457" s="173">
        <f>YÜKSEK!A17</f>
        <v>0</v>
      </c>
      <c r="H457" s="173" t="s">
        <v>102</v>
      </c>
      <c r="I457" s="173"/>
      <c r="J457" s="167" t="str">
        <f>'YARIŞMA BİLGİLERİ'!$F$21</f>
        <v>ERKEKLER ( B2 )</v>
      </c>
      <c r="K457" s="170" t="str">
        <f t="shared" si="12"/>
        <v>BURSA- GÖRME ENGELLİLER TÜRKİYE ŞAMPİYONASI</v>
      </c>
      <c r="L457" s="248" t="str">
        <f>YÜKSEK!BC$4</f>
        <v>18.04.2018-14:00</v>
      </c>
      <c r="M457" s="171" t="s">
        <v>428</v>
      </c>
    </row>
    <row r="458" spans="1:13" s="163" customFormat="1" ht="26.25" customHeight="1" x14ac:dyDescent="0.2">
      <c r="A458" s="165">
        <v>450</v>
      </c>
      <c r="B458" s="176" t="s">
        <v>102</v>
      </c>
      <c r="C458" s="166" t="str">
        <f>YÜKSEK!D18</f>
        <v/>
      </c>
      <c r="D458" s="170" t="str">
        <f>YÜKSEK!E18</f>
        <v/>
      </c>
      <c r="E458" s="170" t="str">
        <f>YÜKSEK!F18</f>
        <v/>
      </c>
      <c r="F458" s="208">
        <f>YÜKSEK!BO18</f>
        <v>0</v>
      </c>
      <c r="G458" s="173">
        <f>YÜKSEK!A18</f>
        <v>0</v>
      </c>
      <c r="H458" s="173" t="s">
        <v>102</v>
      </c>
      <c r="I458" s="173"/>
      <c r="J458" s="167" t="str">
        <f>'YARIŞMA BİLGİLERİ'!$F$21</f>
        <v>ERKEKLER ( B2 )</v>
      </c>
      <c r="K458" s="170" t="str">
        <f t="shared" si="12"/>
        <v>BURSA- GÖRME ENGELLİLER TÜRKİYE ŞAMPİYONASI</v>
      </c>
      <c r="L458" s="248" t="str">
        <f>YÜKSEK!BC$4</f>
        <v>18.04.2018-14:00</v>
      </c>
      <c r="M458" s="171" t="s">
        <v>428</v>
      </c>
    </row>
    <row r="459" spans="1:13" s="163" customFormat="1" ht="26.25" customHeight="1" x14ac:dyDescent="0.2">
      <c r="A459" s="165">
        <v>451</v>
      </c>
      <c r="B459" s="176" t="s">
        <v>102</v>
      </c>
      <c r="C459" s="166" t="str">
        <f>YÜKSEK!D19</f>
        <v/>
      </c>
      <c r="D459" s="170" t="str">
        <f>YÜKSEK!E19</f>
        <v/>
      </c>
      <c r="E459" s="170" t="str">
        <f>YÜKSEK!F19</f>
        <v/>
      </c>
      <c r="F459" s="208">
        <f>YÜKSEK!BO19</f>
        <v>0</v>
      </c>
      <c r="G459" s="173">
        <f>YÜKSEK!A19</f>
        <v>0</v>
      </c>
      <c r="H459" s="173" t="s">
        <v>102</v>
      </c>
      <c r="I459" s="173"/>
      <c r="J459" s="167" t="str">
        <f>'YARIŞMA BİLGİLERİ'!$F$21</f>
        <v>ERKEKLER ( B2 )</v>
      </c>
      <c r="K459" s="170" t="str">
        <f t="shared" si="12"/>
        <v>BURSA- GÖRME ENGELLİLER TÜRKİYE ŞAMPİYONASI</v>
      </c>
      <c r="L459" s="248" t="str">
        <f>YÜKSEK!BC$4</f>
        <v>18.04.2018-14:00</v>
      </c>
      <c r="M459" s="171" t="s">
        <v>428</v>
      </c>
    </row>
    <row r="460" spans="1:13" s="163" customFormat="1" ht="26.25" customHeight="1" x14ac:dyDescent="0.2">
      <c r="A460" s="165">
        <v>452</v>
      </c>
      <c r="B460" s="176" t="s">
        <v>102</v>
      </c>
      <c r="C460" s="166" t="str">
        <f>YÜKSEK!D20</f>
        <v/>
      </c>
      <c r="D460" s="170" t="str">
        <f>YÜKSEK!E20</f>
        <v/>
      </c>
      <c r="E460" s="170" t="str">
        <f>YÜKSEK!F20</f>
        <v/>
      </c>
      <c r="F460" s="208">
        <f>YÜKSEK!BO20</f>
        <v>0</v>
      </c>
      <c r="G460" s="173">
        <f>YÜKSEK!A20</f>
        <v>0</v>
      </c>
      <c r="H460" s="173" t="s">
        <v>102</v>
      </c>
      <c r="I460" s="173"/>
      <c r="J460" s="167" t="str">
        <f>'YARIŞMA BİLGİLERİ'!$F$21</f>
        <v>ERKEKLER ( B2 )</v>
      </c>
      <c r="K460" s="170" t="str">
        <f t="shared" si="12"/>
        <v>BURSA- GÖRME ENGELLİLER TÜRKİYE ŞAMPİYONASI</v>
      </c>
      <c r="L460" s="248" t="str">
        <f>YÜKSEK!BC$4</f>
        <v>18.04.2018-14:00</v>
      </c>
      <c r="M460" s="171" t="s">
        <v>428</v>
      </c>
    </row>
    <row r="461" spans="1:13" s="163" customFormat="1" ht="26.25" customHeight="1" x14ac:dyDescent="0.2">
      <c r="A461" s="165">
        <v>453</v>
      </c>
      <c r="B461" s="176" t="s">
        <v>102</v>
      </c>
      <c r="C461" s="166" t="str">
        <f>YÜKSEK!D21</f>
        <v/>
      </c>
      <c r="D461" s="170" t="str">
        <f>YÜKSEK!E21</f>
        <v/>
      </c>
      <c r="E461" s="170" t="str">
        <f>YÜKSEK!F21</f>
        <v/>
      </c>
      <c r="F461" s="208">
        <f>YÜKSEK!BO21</f>
        <v>0</v>
      </c>
      <c r="G461" s="173">
        <f>YÜKSEK!A21</f>
        <v>0</v>
      </c>
      <c r="H461" s="173" t="s">
        <v>102</v>
      </c>
      <c r="I461" s="173"/>
      <c r="J461" s="167" t="str">
        <f>'YARIŞMA BİLGİLERİ'!$F$21</f>
        <v>ERKEKLER ( B2 )</v>
      </c>
      <c r="K461" s="170" t="str">
        <f t="shared" si="12"/>
        <v>BURSA- GÖRME ENGELLİLER TÜRKİYE ŞAMPİYONASI</v>
      </c>
      <c r="L461" s="248" t="str">
        <f>YÜKSEK!BC$4</f>
        <v>18.04.2018-14:00</v>
      </c>
      <c r="M461" s="171" t="s">
        <v>428</v>
      </c>
    </row>
    <row r="462" spans="1:13" s="163" customFormat="1" ht="26.25" customHeight="1" x14ac:dyDescent="0.2">
      <c r="A462" s="165">
        <v>454</v>
      </c>
      <c r="B462" s="176" t="s">
        <v>102</v>
      </c>
      <c r="C462" s="166" t="str">
        <f>YÜKSEK!D22</f>
        <v/>
      </c>
      <c r="D462" s="170" t="str">
        <f>YÜKSEK!E22</f>
        <v/>
      </c>
      <c r="E462" s="170" t="str">
        <f>YÜKSEK!F22</f>
        <v/>
      </c>
      <c r="F462" s="208">
        <f>YÜKSEK!BO22</f>
        <v>0</v>
      </c>
      <c r="G462" s="173">
        <f>YÜKSEK!A22</f>
        <v>0</v>
      </c>
      <c r="H462" s="173" t="s">
        <v>102</v>
      </c>
      <c r="I462" s="173"/>
      <c r="J462" s="167" t="str">
        <f>'YARIŞMA BİLGİLERİ'!$F$21</f>
        <v>ERKEKLER ( B2 )</v>
      </c>
      <c r="K462" s="170" t="str">
        <f t="shared" si="12"/>
        <v>BURSA- GÖRME ENGELLİLER TÜRKİYE ŞAMPİYONASI</v>
      </c>
      <c r="L462" s="248" t="str">
        <f>YÜKSEK!BC$4</f>
        <v>18.04.2018-14:00</v>
      </c>
      <c r="M462" s="171" t="s">
        <v>428</v>
      </c>
    </row>
    <row r="463" spans="1:13" s="163" customFormat="1" ht="26.25" customHeight="1" x14ac:dyDescent="0.2">
      <c r="A463" s="165">
        <v>455</v>
      </c>
      <c r="B463" s="176" t="s">
        <v>102</v>
      </c>
      <c r="C463" s="166" t="str">
        <f>YÜKSEK!D23</f>
        <v/>
      </c>
      <c r="D463" s="170" t="str">
        <f>YÜKSEK!E23</f>
        <v/>
      </c>
      <c r="E463" s="170" t="str">
        <f>YÜKSEK!F23</f>
        <v/>
      </c>
      <c r="F463" s="208">
        <f>YÜKSEK!BO23</f>
        <v>0</v>
      </c>
      <c r="G463" s="173">
        <f>YÜKSEK!A23</f>
        <v>0</v>
      </c>
      <c r="H463" s="173" t="s">
        <v>102</v>
      </c>
      <c r="I463" s="173"/>
      <c r="J463" s="167" t="str">
        <f>'YARIŞMA BİLGİLERİ'!$F$21</f>
        <v>ERKEKLER ( B2 )</v>
      </c>
      <c r="K463" s="170" t="str">
        <f t="shared" si="12"/>
        <v>BURSA- GÖRME ENGELLİLER TÜRKİYE ŞAMPİYONASI</v>
      </c>
      <c r="L463" s="248" t="str">
        <f>YÜKSEK!BC$4</f>
        <v>18.04.2018-14:00</v>
      </c>
      <c r="M463" s="171" t="s">
        <v>428</v>
      </c>
    </row>
    <row r="464" spans="1:13" s="163" customFormat="1" ht="26.25" customHeight="1" x14ac:dyDescent="0.2">
      <c r="A464" s="165">
        <v>456</v>
      </c>
      <c r="B464" s="176" t="s">
        <v>102</v>
      </c>
      <c r="C464" s="166" t="str">
        <f>YÜKSEK!D24</f>
        <v/>
      </c>
      <c r="D464" s="170" t="str">
        <f>YÜKSEK!E24</f>
        <v/>
      </c>
      <c r="E464" s="170" t="str">
        <f>YÜKSEK!F24</f>
        <v/>
      </c>
      <c r="F464" s="208">
        <f>YÜKSEK!BO24</f>
        <v>0</v>
      </c>
      <c r="G464" s="173">
        <f>YÜKSEK!A24</f>
        <v>0</v>
      </c>
      <c r="H464" s="173" t="s">
        <v>102</v>
      </c>
      <c r="I464" s="173"/>
      <c r="J464" s="167" t="str">
        <f>'YARIŞMA BİLGİLERİ'!$F$21</f>
        <v>ERKEKLER ( B2 )</v>
      </c>
      <c r="K464" s="170" t="str">
        <f t="shared" si="12"/>
        <v>BURSA- GÖRME ENGELLİLER TÜRKİYE ŞAMPİYONASI</v>
      </c>
      <c r="L464" s="248" t="str">
        <f>YÜKSEK!BC$4</f>
        <v>18.04.2018-14:00</v>
      </c>
      <c r="M464" s="171" t="s">
        <v>428</v>
      </c>
    </row>
    <row r="465" spans="1:13" s="163" customFormat="1" ht="26.25" customHeight="1" x14ac:dyDescent="0.2">
      <c r="A465" s="165">
        <v>457</v>
      </c>
      <c r="B465" s="176" t="s">
        <v>102</v>
      </c>
      <c r="C465" s="166" t="str">
        <f>YÜKSEK!D25</f>
        <v/>
      </c>
      <c r="D465" s="170" t="str">
        <f>YÜKSEK!E25</f>
        <v/>
      </c>
      <c r="E465" s="170" t="str">
        <f>YÜKSEK!F25</f>
        <v/>
      </c>
      <c r="F465" s="208">
        <f>YÜKSEK!BO25</f>
        <v>0</v>
      </c>
      <c r="G465" s="173">
        <f>YÜKSEK!A25</f>
        <v>0</v>
      </c>
      <c r="H465" s="173" t="s">
        <v>102</v>
      </c>
      <c r="I465" s="173"/>
      <c r="J465" s="167" t="str">
        <f>'YARIŞMA BİLGİLERİ'!$F$21</f>
        <v>ERKEKLER ( B2 )</v>
      </c>
      <c r="K465" s="170" t="str">
        <f t="shared" si="12"/>
        <v>BURSA- GÖRME ENGELLİLER TÜRKİYE ŞAMPİYONASI</v>
      </c>
      <c r="L465" s="248" t="str">
        <f>YÜKSEK!BC$4</f>
        <v>18.04.2018-14:00</v>
      </c>
      <c r="M465" s="171" t="s">
        <v>428</v>
      </c>
    </row>
    <row r="466" spans="1:13" s="163" customFormat="1" ht="26.25" customHeight="1" x14ac:dyDescent="0.2">
      <c r="A466" s="165">
        <v>458</v>
      </c>
      <c r="B466" s="176" t="s">
        <v>102</v>
      </c>
      <c r="C466" s="166" t="str">
        <f>YÜKSEK!D26</f>
        <v/>
      </c>
      <c r="D466" s="170" t="str">
        <f>YÜKSEK!E26</f>
        <v/>
      </c>
      <c r="E466" s="170" t="str">
        <f>YÜKSEK!F26</f>
        <v/>
      </c>
      <c r="F466" s="208">
        <f>YÜKSEK!BO26</f>
        <v>0</v>
      </c>
      <c r="G466" s="173">
        <f>YÜKSEK!A26</f>
        <v>0</v>
      </c>
      <c r="H466" s="173" t="s">
        <v>102</v>
      </c>
      <c r="I466" s="173"/>
      <c r="J466" s="167" t="str">
        <f>'YARIŞMA BİLGİLERİ'!$F$21</f>
        <v>ERKEKLER ( B2 )</v>
      </c>
      <c r="K466" s="170" t="str">
        <f t="shared" si="12"/>
        <v>BURSA- GÖRME ENGELLİLER TÜRKİYE ŞAMPİYONASI</v>
      </c>
      <c r="L466" s="248" t="str">
        <f>YÜKSEK!BC$4</f>
        <v>18.04.2018-14:00</v>
      </c>
      <c r="M466" s="171" t="s">
        <v>428</v>
      </c>
    </row>
    <row r="467" spans="1:13" s="163" customFormat="1" ht="26.25" customHeight="1" x14ac:dyDescent="0.2">
      <c r="A467" s="165">
        <v>459</v>
      </c>
      <c r="B467" s="176" t="s">
        <v>102</v>
      </c>
      <c r="C467" s="166" t="str">
        <f>YÜKSEK!D27</f>
        <v/>
      </c>
      <c r="D467" s="170" t="str">
        <f>YÜKSEK!E27</f>
        <v/>
      </c>
      <c r="E467" s="170" t="str">
        <f>YÜKSEK!F27</f>
        <v/>
      </c>
      <c r="F467" s="208">
        <f>YÜKSEK!BO27</f>
        <v>0</v>
      </c>
      <c r="G467" s="173">
        <f>YÜKSEK!A27</f>
        <v>0</v>
      </c>
      <c r="H467" s="173" t="s">
        <v>102</v>
      </c>
      <c r="I467" s="173"/>
      <c r="J467" s="167" t="str">
        <f>'YARIŞMA BİLGİLERİ'!$F$21</f>
        <v>ERKEKLER ( B2 )</v>
      </c>
      <c r="K467" s="170" t="str">
        <f t="shared" si="12"/>
        <v>BURSA- GÖRME ENGELLİLER TÜRKİYE ŞAMPİYONASI</v>
      </c>
      <c r="L467" s="248" t="str">
        <f>YÜKSEK!BC$4</f>
        <v>18.04.2018-14:00</v>
      </c>
      <c r="M467" s="171" t="s">
        <v>428</v>
      </c>
    </row>
    <row r="468" spans="1:13" s="163" customFormat="1" ht="26.25" customHeight="1" x14ac:dyDescent="0.2">
      <c r="A468" s="165">
        <v>460</v>
      </c>
      <c r="B468" s="176" t="s">
        <v>102</v>
      </c>
      <c r="C468" s="166" t="str">
        <f>YÜKSEK!D28</f>
        <v/>
      </c>
      <c r="D468" s="170" t="str">
        <f>YÜKSEK!E28</f>
        <v/>
      </c>
      <c r="E468" s="170" t="str">
        <f>YÜKSEK!F28</f>
        <v/>
      </c>
      <c r="F468" s="208">
        <f>YÜKSEK!BO28</f>
        <v>0</v>
      </c>
      <c r="G468" s="173">
        <f>YÜKSEK!A28</f>
        <v>0</v>
      </c>
      <c r="H468" s="173" t="s">
        <v>102</v>
      </c>
      <c r="I468" s="173"/>
      <c r="J468" s="167" t="str">
        <f>'YARIŞMA BİLGİLERİ'!$F$21</f>
        <v>ERKEKLER ( B2 )</v>
      </c>
      <c r="K468" s="170" t="str">
        <f t="shared" si="12"/>
        <v>BURSA- GÖRME ENGELLİLER TÜRKİYE ŞAMPİYONASI</v>
      </c>
      <c r="L468" s="248" t="str">
        <f>YÜKSEK!BC$4</f>
        <v>18.04.2018-14:00</v>
      </c>
      <c r="M468" s="171" t="s">
        <v>428</v>
      </c>
    </row>
    <row r="469" spans="1:13" s="163" customFormat="1" ht="26.25" customHeight="1" x14ac:dyDescent="0.2">
      <c r="A469" s="165">
        <v>461</v>
      </c>
      <c r="B469" s="176" t="s">
        <v>102</v>
      </c>
      <c r="C469" s="166" t="str">
        <f>YÜKSEK!D29</f>
        <v/>
      </c>
      <c r="D469" s="170" t="str">
        <f>YÜKSEK!E29</f>
        <v/>
      </c>
      <c r="E469" s="170" t="str">
        <f>YÜKSEK!F29</f>
        <v/>
      </c>
      <c r="F469" s="208">
        <f>YÜKSEK!BO29</f>
        <v>0</v>
      </c>
      <c r="G469" s="173">
        <f>YÜKSEK!A29</f>
        <v>0</v>
      </c>
      <c r="H469" s="173" t="s">
        <v>102</v>
      </c>
      <c r="I469" s="173"/>
      <c r="J469" s="167" t="str">
        <f>'YARIŞMA BİLGİLERİ'!$F$21</f>
        <v>ERKEKLER ( B2 )</v>
      </c>
      <c r="K469" s="170" t="str">
        <f t="shared" si="12"/>
        <v>BURSA- GÖRME ENGELLİLER TÜRKİYE ŞAMPİYONASI</v>
      </c>
      <c r="L469" s="248" t="str">
        <f>YÜKSEK!BC$4</f>
        <v>18.04.2018-14:00</v>
      </c>
      <c r="M469" s="171" t="s">
        <v>428</v>
      </c>
    </row>
    <row r="470" spans="1:13" s="163" customFormat="1" ht="26.25" customHeight="1" x14ac:dyDescent="0.2">
      <c r="A470" s="165">
        <v>462</v>
      </c>
      <c r="B470" s="176" t="s">
        <v>102</v>
      </c>
      <c r="C470" s="166" t="str">
        <f>YÜKSEK!D30</f>
        <v/>
      </c>
      <c r="D470" s="170" t="str">
        <f>YÜKSEK!E30</f>
        <v/>
      </c>
      <c r="E470" s="170" t="str">
        <f>YÜKSEK!F30</f>
        <v/>
      </c>
      <c r="F470" s="208">
        <f>YÜKSEK!BO30</f>
        <v>0</v>
      </c>
      <c r="G470" s="173">
        <f>YÜKSEK!A30</f>
        <v>0</v>
      </c>
      <c r="H470" s="173" t="s">
        <v>102</v>
      </c>
      <c r="I470" s="173"/>
      <c r="J470" s="167" t="str">
        <f>'YARIŞMA BİLGİLERİ'!$F$21</f>
        <v>ERKEKLER ( B2 )</v>
      </c>
      <c r="K470" s="170" t="str">
        <f t="shared" si="12"/>
        <v>BURSA- GÖRME ENGELLİLER TÜRKİYE ŞAMPİYONASI</v>
      </c>
      <c r="L470" s="248" t="str">
        <f>YÜKSEK!BC$4</f>
        <v>18.04.2018-14:00</v>
      </c>
      <c r="M470" s="171" t="s">
        <v>428</v>
      </c>
    </row>
    <row r="471" spans="1:13" s="163" customFormat="1" ht="26.25" customHeight="1" x14ac:dyDescent="0.2">
      <c r="A471" s="165">
        <v>463</v>
      </c>
      <c r="B471" s="176" t="s">
        <v>102</v>
      </c>
      <c r="C471" s="166" t="str">
        <f>YÜKSEK!D31</f>
        <v/>
      </c>
      <c r="D471" s="170" t="str">
        <f>YÜKSEK!E31</f>
        <v/>
      </c>
      <c r="E471" s="170" t="str">
        <f>YÜKSEK!F31</f>
        <v/>
      </c>
      <c r="F471" s="208">
        <f>YÜKSEK!BO31</f>
        <v>0</v>
      </c>
      <c r="G471" s="173">
        <f>YÜKSEK!A31</f>
        <v>0</v>
      </c>
      <c r="H471" s="173" t="s">
        <v>102</v>
      </c>
      <c r="I471" s="173"/>
      <c r="J471" s="167" t="str">
        <f>'YARIŞMA BİLGİLERİ'!$F$21</f>
        <v>ERKEKLER ( B2 )</v>
      </c>
      <c r="K471" s="170" t="str">
        <f t="shared" si="12"/>
        <v>BURSA- GÖRME ENGELLİLER TÜRKİYE ŞAMPİYONASI</v>
      </c>
      <c r="L471" s="248" t="str">
        <f>YÜKSEK!BC$4</f>
        <v>18.04.2018-14:00</v>
      </c>
      <c r="M471" s="171" t="s">
        <v>428</v>
      </c>
    </row>
    <row r="472" spans="1:13" s="163" customFormat="1" ht="26.25" customHeight="1" x14ac:dyDescent="0.2">
      <c r="A472" s="165">
        <v>464</v>
      </c>
      <c r="B472" s="176" t="s">
        <v>102</v>
      </c>
      <c r="C472" s="166" t="str">
        <f>YÜKSEK!D32</f>
        <v/>
      </c>
      <c r="D472" s="170" t="str">
        <f>YÜKSEK!E32</f>
        <v/>
      </c>
      <c r="E472" s="170" t="str">
        <f>YÜKSEK!F32</f>
        <v/>
      </c>
      <c r="F472" s="208">
        <f>YÜKSEK!BO32</f>
        <v>0</v>
      </c>
      <c r="G472" s="173">
        <f>YÜKSEK!A32</f>
        <v>0</v>
      </c>
      <c r="H472" s="173" t="s">
        <v>102</v>
      </c>
      <c r="I472" s="173"/>
      <c r="J472" s="167" t="str">
        <f>'YARIŞMA BİLGİLERİ'!$F$21</f>
        <v>ERKEKLER ( B2 )</v>
      </c>
      <c r="K472" s="170" t="str">
        <f t="shared" si="12"/>
        <v>BURSA- GÖRME ENGELLİLER TÜRKİYE ŞAMPİYONASI</v>
      </c>
      <c r="L472" s="248" t="str">
        <f>YÜKSEK!BC$4</f>
        <v>18.04.2018-14:00</v>
      </c>
      <c r="M472" s="171" t="s">
        <v>428</v>
      </c>
    </row>
    <row r="473" spans="1:13" s="163" customFormat="1" ht="26.25" customHeight="1" x14ac:dyDescent="0.2">
      <c r="A473" s="165">
        <v>465</v>
      </c>
      <c r="B473" s="176" t="s">
        <v>101</v>
      </c>
      <c r="C473" s="166">
        <f>UZUN!D8</f>
        <v>31517</v>
      </c>
      <c r="D473" s="170" t="str">
        <f>UZUN!E8</f>
        <v>ARMAĞAN BAYRAKTAR</v>
      </c>
      <c r="E473" s="170" t="str">
        <f>UZUN!F8</f>
        <v>ANKARA FERDİ</v>
      </c>
      <c r="F473" s="208">
        <f>UZUN!N8</f>
        <v>598</v>
      </c>
      <c r="G473" s="173">
        <f>UZUN!A8</f>
        <v>1</v>
      </c>
      <c r="H473" s="173" t="s">
        <v>101</v>
      </c>
      <c r="I473" s="173"/>
      <c r="J473" s="167" t="str">
        <f>'YARIŞMA BİLGİLERİ'!$F$21</f>
        <v>ERKEKLER ( B2 )</v>
      </c>
      <c r="K473" s="170" t="str">
        <f t="shared" si="12"/>
        <v>BURSA- GÖRME ENGELLİLER TÜRKİYE ŞAMPİYONASI</v>
      </c>
      <c r="L473" s="248" t="str">
        <f>UZUN!M$4</f>
        <v>18.04.2018-13:00</v>
      </c>
      <c r="M473" s="171" t="s">
        <v>428</v>
      </c>
    </row>
    <row r="474" spans="1:13" s="163" customFormat="1" ht="26.25" customHeight="1" x14ac:dyDescent="0.2">
      <c r="A474" s="165">
        <v>466</v>
      </c>
      <c r="B474" s="176" t="s">
        <v>101</v>
      </c>
      <c r="C474" s="166">
        <f>UZUN!D9</f>
        <v>35552</v>
      </c>
      <c r="D474" s="170" t="str">
        <f>UZUN!E9</f>
        <v>CİHAN DEMİR</v>
      </c>
      <c r="E474" s="170" t="str">
        <f>UZUN!F9</f>
        <v>TİMSAHLAR GÖRME ENG.SK DERNEĞİ</v>
      </c>
      <c r="F474" s="208">
        <f>UZUN!N9</f>
        <v>550</v>
      </c>
      <c r="G474" s="173">
        <f>UZUN!A9</f>
        <v>2</v>
      </c>
      <c r="H474" s="173" t="s">
        <v>101</v>
      </c>
      <c r="I474" s="173"/>
      <c r="J474" s="167" t="str">
        <f>'YARIŞMA BİLGİLERİ'!$F$21</f>
        <v>ERKEKLER ( B2 )</v>
      </c>
      <c r="K474" s="170" t="str">
        <f t="shared" si="12"/>
        <v>BURSA- GÖRME ENGELLİLER TÜRKİYE ŞAMPİYONASI</v>
      </c>
      <c r="L474" s="248" t="str">
        <f>UZUN!M$4</f>
        <v>18.04.2018-13:00</v>
      </c>
      <c r="M474" s="171" t="s">
        <v>428</v>
      </c>
    </row>
    <row r="475" spans="1:13" s="163" customFormat="1" ht="26.25" customHeight="1" x14ac:dyDescent="0.2">
      <c r="A475" s="165">
        <v>467</v>
      </c>
      <c r="B475" s="176" t="s">
        <v>101</v>
      </c>
      <c r="C475" s="166">
        <f>UZUN!D10</f>
        <v>36598</v>
      </c>
      <c r="D475" s="170" t="str">
        <f>UZUN!E10</f>
        <v>MUSTAFA TÜRKER</v>
      </c>
      <c r="E475" s="170" t="str">
        <f>UZUN!F10</f>
        <v>DENİZLİ GÖRME ENG.OKULU SPOR KLB.DERNEĞİ</v>
      </c>
      <c r="F475" s="208">
        <f>UZUN!N10</f>
        <v>487</v>
      </c>
      <c r="G475" s="173">
        <f>UZUN!A10</f>
        <v>3</v>
      </c>
      <c r="H475" s="173" t="s">
        <v>101</v>
      </c>
      <c r="I475" s="173"/>
      <c r="J475" s="167" t="str">
        <f>'YARIŞMA BİLGİLERİ'!$F$21</f>
        <v>ERKEKLER ( B2 )</v>
      </c>
      <c r="K475" s="170" t="str">
        <f t="shared" si="12"/>
        <v>BURSA- GÖRME ENGELLİLER TÜRKİYE ŞAMPİYONASI</v>
      </c>
      <c r="L475" s="248" t="str">
        <f>UZUN!M$4</f>
        <v>18.04.2018-13:00</v>
      </c>
      <c r="M475" s="171" t="s">
        <v>428</v>
      </c>
    </row>
    <row r="476" spans="1:13" s="163" customFormat="1" ht="26.25" customHeight="1" x14ac:dyDescent="0.2">
      <c r="A476" s="165">
        <v>468</v>
      </c>
      <c r="B476" s="176" t="s">
        <v>101</v>
      </c>
      <c r="C476" s="166">
        <f>UZUN!D11</f>
        <v>35466</v>
      </c>
      <c r="D476" s="170" t="str">
        <f>UZUN!E11</f>
        <v>EMRE ÇELİK</v>
      </c>
      <c r="E476" s="170" t="str">
        <f>UZUN!F11</f>
        <v>ADANA GÖRME ENG SK DERNEĞİ</v>
      </c>
      <c r="F476" s="208">
        <f>UZUN!N11</f>
        <v>486</v>
      </c>
      <c r="G476" s="173">
        <f>UZUN!A11</f>
        <v>4</v>
      </c>
      <c r="H476" s="173" t="s">
        <v>101</v>
      </c>
      <c r="I476" s="173"/>
      <c r="J476" s="167" t="str">
        <f>'YARIŞMA BİLGİLERİ'!$F$21</f>
        <v>ERKEKLER ( B2 )</v>
      </c>
      <c r="K476" s="170" t="str">
        <f t="shared" si="12"/>
        <v>BURSA- GÖRME ENGELLİLER TÜRKİYE ŞAMPİYONASI</v>
      </c>
      <c r="L476" s="248" t="str">
        <f>UZUN!M$4</f>
        <v>18.04.2018-13:00</v>
      </c>
      <c r="M476" s="171" t="s">
        <v>428</v>
      </c>
    </row>
    <row r="477" spans="1:13" s="163" customFormat="1" ht="26.25" customHeight="1" x14ac:dyDescent="0.2">
      <c r="A477" s="165">
        <v>469</v>
      </c>
      <c r="B477" s="176" t="s">
        <v>101</v>
      </c>
      <c r="C477" s="166">
        <f>UZUN!D12</f>
        <v>33762</v>
      </c>
      <c r="D477" s="170" t="str">
        <f>UZUN!E12</f>
        <v>EMRAH KARTAL</v>
      </c>
      <c r="E477" s="170" t="str">
        <f>UZUN!F12</f>
        <v>YENİ MAHALLE BLD.GÖRME ENG.SK DERNEĞİ</v>
      </c>
      <c r="F477" s="208">
        <f>UZUN!N12</f>
        <v>477</v>
      </c>
      <c r="G477" s="173">
        <f>UZUN!A12</f>
        <v>5</v>
      </c>
      <c r="H477" s="173" t="s">
        <v>101</v>
      </c>
      <c r="I477" s="173"/>
      <c r="J477" s="167" t="str">
        <f>'YARIŞMA BİLGİLERİ'!$F$21</f>
        <v>ERKEKLER ( B2 )</v>
      </c>
      <c r="K477" s="170" t="str">
        <f t="shared" si="12"/>
        <v>BURSA- GÖRME ENGELLİLER TÜRKİYE ŞAMPİYONASI</v>
      </c>
      <c r="L477" s="248" t="str">
        <f>UZUN!M$4</f>
        <v>18.04.2018-13:00</v>
      </c>
      <c r="M477" s="171" t="s">
        <v>428</v>
      </c>
    </row>
    <row r="478" spans="1:13" s="163" customFormat="1" ht="26.25" customHeight="1" x14ac:dyDescent="0.2">
      <c r="A478" s="165">
        <v>470</v>
      </c>
      <c r="B478" s="176" t="s">
        <v>101</v>
      </c>
      <c r="C478" s="166">
        <f>UZUN!D13</f>
        <v>27777</v>
      </c>
      <c r="D478" s="170" t="str">
        <f>UZUN!E13</f>
        <v>ZÜLFİKAR SÜRE</v>
      </c>
      <c r="E478" s="170" t="str">
        <f>UZUN!F13</f>
        <v>ÇANKAYA BLD GÖRME ENG.SK.</v>
      </c>
      <c r="F478" s="208">
        <f>UZUN!N13</f>
        <v>477</v>
      </c>
      <c r="G478" s="173">
        <f>UZUN!A13</f>
        <v>6</v>
      </c>
      <c r="H478" s="173" t="s">
        <v>101</v>
      </c>
      <c r="I478" s="173"/>
      <c r="J478" s="167" t="str">
        <f>'YARIŞMA BİLGİLERİ'!$F$21</f>
        <v>ERKEKLER ( B2 )</v>
      </c>
      <c r="K478" s="170" t="str">
        <f t="shared" si="12"/>
        <v>BURSA- GÖRME ENGELLİLER TÜRKİYE ŞAMPİYONASI</v>
      </c>
      <c r="L478" s="248" t="str">
        <f>UZUN!M$4</f>
        <v>18.04.2018-13:00</v>
      </c>
      <c r="M478" s="171" t="s">
        <v>428</v>
      </c>
    </row>
    <row r="479" spans="1:13" s="163" customFormat="1" ht="26.25" customHeight="1" x14ac:dyDescent="0.2">
      <c r="A479" s="165">
        <v>471</v>
      </c>
      <c r="B479" s="176" t="s">
        <v>101</v>
      </c>
      <c r="C479" s="166">
        <f>UZUN!D14</f>
        <v>34973</v>
      </c>
      <c r="D479" s="170" t="str">
        <f>UZUN!E14</f>
        <v>FERDİ ÇALP</v>
      </c>
      <c r="E479" s="170" t="str">
        <f>UZUN!F14</f>
        <v>DİYARBAKIR KAYAPINAR BLD.ENG.SPOR KLB.DERNEĞİ</v>
      </c>
      <c r="F479" s="208">
        <f>UZUN!N14</f>
        <v>441</v>
      </c>
      <c r="G479" s="173">
        <f>UZUN!A14</f>
        <v>7</v>
      </c>
      <c r="H479" s="173" t="s">
        <v>101</v>
      </c>
      <c r="I479" s="173"/>
      <c r="J479" s="167" t="str">
        <f>'YARIŞMA BİLGİLERİ'!$F$21</f>
        <v>ERKEKLER ( B2 )</v>
      </c>
      <c r="K479" s="170" t="str">
        <f t="shared" si="12"/>
        <v>BURSA- GÖRME ENGELLİLER TÜRKİYE ŞAMPİYONASI</v>
      </c>
      <c r="L479" s="248" t="str">
        <f>UZUN!M$4</f>
        <v>18.04.2018-13:00</v>
      </c>
      <c r="M479" s="171" t="s">
        <v>428</v>
      </c>
    </row>
    <row r="480" spans="1:13" s="163" customFormat="1" ht="26.25" customHeight="1" x14ac:dyDescent="0.2">
      <c r="A480" s="165">
        <v>472</v>
      </c>
      <c r="B480" s="176" t="s">
        <v>101</v>
      </c>
      <c r="C480" s="166" t="e">
        <f>UZUN!#REF!</f>
        <v>#REF!</v>
      </c>
      <c r="D480" s="170" t="e">
        <f>UZUN!#REF!</f>
        <v>#REF!</v>
      </c>
      <c r="E480" s="170" t="e">
        <f>UZUN!#REF!</f>
        <v>#REF!</v>
      </c>
      <c r="F480" s="208" t="e">
        <f>UZUN!#REF!</f>
        <v>#REF!</v>
      </c>
      <c r="G480" s="173" t="e">
        <f>UZUN!#REF!</f>
        <v>#REF!</v>
      </c>
      <c r="H480" s="173" t="s">
        <v>101</v>
      </c>
      <c r="I480" s="173"/>
      <c r="J480" s="167" t="str">
        <f>'YARIŞMA BİLGİLERİ'!$F$21</f>
        <v>ERKEKLER ( B2 )</v>
      </c>
      <c r="K480" s="170" t="str">
        <f t="shared" si="12"/>
        <v>BURSA- GÖRME ENGELLİLER TÜRKİYE ŞAMPİYONASI</v>
      </c>
      <c r="L480" s="248" t="str">
        <f>UZUN!M$4</f>
        <v>18.04.2018-13:00</v>
      </c>
      <c r="M480" s="171" t="s">
        <v>428</v>
      </c>
    </row>
    <row r="481" spans="1:13" s="163" customFormat="1" ht="26.25" customHeight="1" x14ac:dyDescent="0.2">
      <c r="A481" s="165">
        <v>473</v>
      </c>
      <c r="B481" s="176" t="s">
        <v>101</v>
      </c>
      <c r="C481" s="166" t="e">
        <f>UZUN!#REF!</f>
        <v>#REF!</v>
      </c>
      <c r="D481" s="170" t="e">
        <f>UZUN!#REF!</f>
        <v>#REF!</v>
      </c>
      <c r="E481" s="170" t="e">
        <f>UZUN!#REF!</f>
        <v>#REF!</v>
      </c>
      <c r="F481" s="208" t="e">
        <f>UZUN!#REF!</f>
        <v>#REF!</v>
      </c>
      <c r="G481" s="173" t="e">
        <f>UZUN!#REF!</f>
        <v>#REF!</v>
      </c>
      <c r="H481" s="173" t="s">
        <v>101</v>
      </c>
      <c r="I481" s="173"/>
      <c r="J481" s="167" t="str">
        <f>'YARIŞMA BİLGİLERİ'!$F$21</f>
        <v>ERKEKLER ( B2 )</v>
      </c>
      <c r="K481" s="170" t="str">
        <f t="shared" si="12"/>
        <v>BURSA- GÖRME ENGELLİLER TÜRKİYE ŞAMPİYONASI</v>
      </c>
      <c r="L481" s="248" t="str">
        <f>UZUN!M$4</f>
        <v>18.04.2018-13:00</v>
      </c>
      <c r="M481" s="171" t="s">
        <v>428</v>
      </c>
    </row>
    <row r="482" spans="1:13" s="163" customFormat="1" ht="26.25" customHeight="1" x14ac:dyDescent="0.2">
      <c r="A482" s="165">
        <v>474</v>
      </c>
      <c r="B482" s="176" t="s">
        <v>101</v>
      </c>
      <c r="C482" s="166">
        <f>UZUN!D15</f>
        <v>32899</v>
      </c>
      <c r="D482" s="170" t="str">
        <f>UZUN!E15</f>
        <v>EMRE ÇETİN</v>
      </c>
      <c r="E482" s="170" t="str">
        <f>UZUN!F15</f>
        <v>ANKARA GÖRME ENG</v>
      </c>
      <c r="F482" s="208">
        <f>UZUN!N15</f>
        <v>384</v>
      </c>
      <c r="G482" s="173">
        <f>UZUN!A15</f>
        <v>10</v>
      </c>
      <c r="H482" s="173" t="s">
        <v>101</v>
      </c>
      <c r="I482" s="173"/>
      <c r="J482" s="167" t="str">
        <f>'YARIŞMA BİLGİLERİ'!$F$21</f>
        <v>ERKEKLER ( B2 )</v>
      </c>
      <c r="K482" s="170" t="str">
        <f t="shared" si="12"/>
        <v>BURSA- GÖRME ENGELLİLER TÜRKİYE ŞAMPİYONASI</v>
      </c>
      <c r="L482" s="248" t="str">
        <f>UZUN!M$4</f>
        <v>18.04.2018-13:00</v>
      </c>
      <c r="M482" s="171" t="s">
        <v>428</v>
      </c>
    </row>
    <row r="483" spans="1:13" s="163" customFormat="1" ht="26.25" customHeight="1" x14ac:dyDescent="0.2">
      <c r="A483" s="165">
        <v>475</v>
      </c>
      <c r="B483" s="176" t="s">
        <v>101</v>
      </c>
      <c r="C483" s="166">
        <f>UZUN!D16</f>
        <v>36872</v>
      </c>
      <c r="D483" s="170" t="str">
        <f>UZUN!E16</f>
        <v>MUHAMMED MUSTAFA GELİN</v>
      </c>
      <c r="E483" s="170" t="str">
        <f>UZUN!F16</f>
        <v>KAYSERİ ERCİYES GÖRME ENG.SK.</v>
      </c>
      <c r="F483" s="208">
        <f>UZUN!N16</f>
        <v>326</v>
      </c>
      <c r="G483" s="173">
        <f>UZUN!A16</f>
        <v>11</v>
      </c>
      <c r="H483" s="173" t="s">
        <v>101</v>
      </c>
      <c r="I483" s="173"/>
      <c r="J483" s="167" t="str">
        <f>'YARIŞMA BİLGİLERİ'!$F$21</f>
        <v>ERKEKLER ( B2 )</v>
      </c>
      <c r="K483" s="170" t="str">
        <f t="shared" si="12"/>
        <v>BURSA- GÖRME ENGELLİLER TÜRKİYE ŞAMPİYONASI</v>
      </c>
      <c r="L483" s="248" t="str">
        <f>UZUN!M$4</f>
        <v>18.04.2018-13:00</v>
      </c>
      <c r="M483" s="171" t="s">
        <v>428</v>
      </c>
    </row>
    <row r="484" spans="1:13" s="163" customFormat="1" ht="26.25" customHeight="1" x14ac:dyDescent="0.2">
      <c r="A484" s="165">
        <v>476</v>
      </c>
      <c r="B484" s="176" t="s">
        <v>101</v>
      </c>
      <c r="C484" s="166">
        <f>UZUN!D17</f>
        <v>0</v>
      </c>
      <c r="D484" s="170">
        <f>UZUN!E17</f>
        <v>0</v>
      </c>
      <c r="E484" s="170">
        <f>UZUN!F17</f>
        <v>0</v>
      </c>
      <c r="F484" s="208">
        <f>UZUN!N17</f>
        <v>0</v>
      </c>
      <c r="G484" s="173">
        <f>UZUN!A17</f>
        <v>0</v>
      </c>
      <c r="H484" s="173" t="s">
        <v>101</v>
      </c>
      <c r="I484" s="173"/>
      <c r="J484" s="167" t="str">
        <f>'YARIŞMA BİLGİLERİ'!$F$21</f>
        <v>ERKEKLER ( B2 )</v>
      </c>
      <c r="K484" s="170" t="str">
        <f t="shared" si="12"/>
        <v>BURSA- GÖRME ENGELLİLER TÜRKİYE ŞAMPİYONASI</v>
      </c>
      <c r="L484" s="248" t="str">
        <f>UZUN!M$4</f>
        <v>18.04.2018-13:00</v>
      </c>
      <c r="M484" s="171" t="s">
        <v>428</v>
      </c>
    </row>
    <row r="485" spans="1:13" s="163" customFormat="1" ht="26.25" customHeight="1" x14ac:dyDescent="0.2">
      <c r="A485" s="165">
        <v>477</v>
      </c>
      <c r="B485" s="176" t="s">
        <v>101</v>
      </c>
      <c r="C485" s="166">
        <f>UZUN!D18</f>
        <v>0</v>
      </c>
      <c r="D485" s="170">
        <f>UZUN!E18</f>
        <v>0</v>
      </c>
      <c r="E485" s="170">
        <f>UZUN!F18</f>
        <v>0</v>
      </c>
      <c r="F485" s="208">
        <f>UZUN!N18</f>
        <v>0</v>
      </c>
      <c r="G485" s="173">
        <f>UZUN!A18</f>
        <v>0</v>
      </c>
      <c r="H485" s="173" t="s">
        <v>101</v>
      </c>
      <c r="I485" s="173"/>
      <c r="J485" s="167" t="str">
        <f>'YARIŞMA BİLGİLERİ'!$F$21</f>
        <v>ERKEKLER ( B2 )</v>
      </c>
      <c r="K485" s="170" t="str">
        <f t="shared" si="12"/>
        <v>BURSA- GÖRME ENGELLİLER TÜRKİYE ŞAMPİYONASI</v>
      </c>
      <c r="L485" s="248" t="str">
        <f>UZUN!M$4</f>
        <v>18.04.2018-13:00</v>
      </c>
      <c r="M485" s="171" t="s">
        <v>428</v>
      </c>
    </row>
    <row r="486" spans="1:13" s="163" customFormat="1" ht="26.25" customHeight="1" x14ac:dyDescent="0.2">
      <c r="A486" s="165">
        <v>478</v>
      </c>
      <c r="B486" s="176" t="s">
        <v>101</v>
      </c>
      <c r="C486" s="166">
        <f>UZUN!D19</f>
        <v>0</v>
      </c>
      <c r="D486" s="170">
        <f>UZUN!E19</f>
        <v>0</v>
      </c>
      <c r="E486" s="170">
        <f>UZUN!F19</f>
        <v>0</v>
      </c>
      <c r="F486" s="208">
        <f>UZUN!N19</f>
        <v>0</v>
      </c>
      <c r="G486" s="173">
        <f>UZUN!A19</f>
        <v>0</v>
      </c>
      <c r="H486" s="173" t="s">
        <v>101</v>
      </c>
      <c r="I486" s="173"/>
      <c r="J486" s="167" t="str">
        <f>'YARIŞMA BİLGİLERİ'!$F$21</f>
        <v>ERKEKLER ( B2 )</v>
      </c>
      <c r="K486" s="170" t="str">
        <f t="shared" si="12"/>
        <v>BURSA- GÖRME ENGELLİLER TÜRKİYE ŞAMPİYONASI</v>
      </c>
      <c r="L486" s="248" t="str">
        <f>UZUN!M$4</f>
        <v>18.04.2018-13:00</v>
      </c>
      <c r="M486" s="171" t="s">
        <v>428</v>
      </c>
    </row>
    <row r="487" spans="1:13" s="163" customFormat="1" ht="26.25" customHeight="1" x14ac:dyDescent="0.2">
      <c r="A487" s="165">
        <v>479</v>
      </c>
      <c r="B487" s="176" t="s">
        <v>101</v>
      </c>
      <c r="C487" s="166">
        <f>UZUN!D20</f>
        <v>0</v>
      </c>
      <c r="D487" s="170">
        <f>UZUN!E20</f>
        <v>0</v>
      </c>
      <c r="E487" s="170">
        <f>UZUN!F20</f>
        <v>0</v>
      </c>
      <c r="F487" s="208">
        <f>UZUN!N20</f>
        <v>0</v>
      </c>
      <c r="G487" s="173">
        <f>UZUN!A20</f>
        <v>0</v>
      </c>
      <c r="H487" s="173" t="s">
        <v>101</v>
      </c>
      <c r="I487" s="173"/>
      <c r="J487" s="167" t="str">
        <f>'YARIŞMA BİLGİLERİ'!$F$21</f>
        <v>ERKEKLER ( B2 )</v>
      </c>
      <c r="K487" s="170" t="str">
        <f t="shared" si="12"/>
        <v>BURSA- GÖRME ENGELLİLER TÜRKİYE ŞAMPİYONASI</v>
      </c>
      <c r="L487" s="248" t="str">
        <f>UZUN!M$4</f>
        <v>18.04.2018-13:00</v>
      </c>
      <c r="M487" s="171" t="s">
        <v>428</v>
      </c>
    </row>
    <row r="488" spans="1:13" s="163" customFormat="1" ht="26.25" customHeight="1" x14ac:dyDescent="0.2">
      <c r="A488" s="165">
        <v>480</v>
      </c>
      <c r="B488" s="176" t="s">
        <v>101</v>
      </c>
      <c r="C488" s="166">
        <f>UZUN!D21</f>
        <v>0</v>
      </c>
      <c r="D488" s="170">
        <f>UZUN!E21</f>
        <v>0</v>
      </c>
      <c r="E488" s="170">
        <f>UZUN!F21</f>
        <v>0</v>
      </c>
      <c r="F488" s="208">
        <f>UZUN!N21</f>
        <v>0</v>
      </c>
      <c r="G488" s="173">
        <f>UZUN!A21</f>
        <v>0</v>
      </c>
      <c r="H488" s="173" t="s">
        <v>101</v>
      </c>
      <c r="I488" s="173"/>
      <c r="J488" s="167" t="str">
        <f>'YARIŞMA BİLGİLERİ'!$F$21</f>
        <v>ERKEKLER ( B2 )</v>
      </c>
      <c r="K488" s="170" t="str">
        <f t="shared" si="12"/>
        <v>BURSA- GÖRME ENGELLİLER TÜRKİYE ŞAMPİYONASI</v>
      </c>
      <c r="L488" s="248" t="str">
        <f>UZUN!M$4</f>
        <v>18.04.2018-13:00</v>
      </c>
      <c r="M488" s="171" t="s">
        <v>428</v>
      </c>
    </row>
    <row r="489" spans="1:13" s="163" customFormat="1" ht="26.25" customHeight="1" x14ac:dyDescent="0.2">
      <c r="A489" s="165">
        <v>481</v>
      </c>
      <c r="B489" s="176" t="s">
        <v>101</v>
      </c>
      <c r="C489" s="166">
        <f>UZUN!D22</f>
        <v>0</v>
      </c>
      <c r="D489" s="170">
        <f>UZUN!E22</f>
        <v>0</v>
      </c>
      <c r="E489" s="170">
        <f>UZUN!F22</f>
        <v>0</v>
      </c>
      <c r="F489" s="208">
        <f>UZUN!N22</f>
        <v>0</v>
      </c>
      <c r="G489" s="173">
        <f>UZUN!A22</f>
        <v>0</v>
      </c>
      <c r="H489" s="173" t="s">
        <v>101</v>
      </c>
      <c r="I489" s="173"/>
      <c r="J489" s="167" t="str">
        <f>'YARIŞMA BİLGİLERİ'!$F$21</f>
        <v>ERKEKLER ( B2 )</v>
      </c>
      <c r="K489" s="170" t="str">
        <f t="shared" si="12"/>
        <v>BURSA- GÖRME ENGELLİLER TÜRKİYE ŞAMPİYONASI</v>
      </c>
      <c r="L489" s="248" t="str">
        <f>UZUN!M$4</f>
        <v>18.04.2018-13:00</v>
      </c>
      <c r="M489" s="171" t="s">
        <v>428</v>
      </c>
    </row>
    <row r="490" spans="1:13" s="163" customFormat="1" ht="26.25" customHeight="1" x14ac:dyDescent="0.2">
      <c r="A490" s="165">
        <v>482</v>
      </c>
      <c r="B490" s="176" t="s">
        <v>101</v>
      </c>
      <c r="C490" s="166">
        <f>UZUN!D23</f>
        <v>0</v>
      </c>
      <c r="D490" s="170">
        <f>UZUN!E23</f>
        <v>0</v>
      </c>
      <c r="E490" s="170">
        <f>UZUN!F23</f>
        <v>0</v>
      </c>
      <c r="F490" s="208">
        <f>UZUN!N23</f>
        <v>0</v>
      </c>
      <c r="G490" s="173">
        <f>UZUN!A23</f>
        <v>0</v>
      </c>
      <c r="H490" s="173" t="s">
        <v>101</v>
      </c>
      <c r="I490" s="173"/>
      <c r="J490" s="167" t="str">
        <f>'YARIŞMA BİLGİLERİ'!$F$21</f>
        <v>ERKEKLER ( B2 )</v>
      </c>
      <c r="K490" s="170" t="str">
        <f t="shared" si="12"/>
        <v>BURSA- GÖRME ENGELLİLER TÜRKİYE ŞAMPİYONASI</v>
      </c>
      <c r="L490" s="248" t="str">
        <f>UZUN!M$4</f>
        <v>18.04.2018-13:00</v>
      </c>
      <c r="M490" s="171" t="s">
        <v>428</v>
      </c>
    </row>
    <row r="491" spans="1:13" s="163" customFormat="1" ht="26.25" customHeight="1" x14ac:dyDescent="0.2">
      <c r="A491" s="165">
        <v>483</v>
      </c>
      <c r="B491" s="176" t="s">
        <v>101</v>
      </c>
      <c r="C491" s="166">
        <f>UZUN!D24</f>
        <v>0</v>
      </c>
      <c r="D491" s="170">
        <f>UZUN!E24</f>
        <v>0</v>
      </c>
      <c r="E491" s="170">
        <f>UZUN!F24</f>
        <v>0</v>
      </c>
      <c r="F491" s="208">
        <f>UZUN!N24</f>
        <v>0</v>
      </c>
      <c r="G491" s="173">
        <f>UZUN!A24</f>
        <v>0</v>
      </c>
      <c r="H491" s="173" t="s">
        <v>101</v>
      </c>
      <c r="I491" s="173"/>
      <c r="J491" s="167" t="str">
        <f>'YARIŞMA BİLGİLERİ'!$F$21</f>
        <v>ERKEKLER ( B2 )</v>
      </c>
      <c r="K491" s="170" t="str">
        <f t="shared" si="12"/>
        <v>BURSA- GÖRME ENGELLİLER TÜRKİYE ŞAMPİYONASI</v>
      </c>
      <c r="L491" s="248" t="str">
        <f>UZUN!M$4</f>
        <v>18.04.2018-13:00</v>
      </c>
      <c r="M491" s="171" t="s">
        <v>428</v>
      </c>
    </row>
    <row r="492" spans="1:13" s="163" customFormat="1" ht="26.25" customHeight="1" x14ac:dyDescent="0.2">
      <c r="A492" s="165">
        <v>484</v>
      </c>
      <c r="B492" s="176" t="s">
        <v>101</v>
      </c>
      <c r="C492" s="166">
        <f>UZUN!D25</f>
        <v>0</v>
      </c>
      <c r="D492" s="170">
        <f>UZUN!E25</f>
        <v>0</v>
      </c>
      <c r="E492" s="170">
        <f>UZUN!F25</f>
        <v>0</v>
      </c>
      <c r="F492" s="208">
        <f>UZUN!N25</f>
        <v>0</v>
      </c>
      <c r="G492" s="173">
        <f>UZUN!A25</f>
        <v>0</v>
      </c>
      <c r="H492" s="173" t="s">
        <v>101</v>
      </c>
      <c r="I492" s="173"/>
      <c r="J492" s="167" t="str">
        <f>'YARIŞMA BİLGİLERİ'!$F$21</f>
        <v>ERKEKLER ( B2 )</v>
      </c>
      <c r="K492" s="170" t="str">
        <f t="shared" si="12"/>
        <v>BURSA- GÖRME ENGELLİLER TÜRKİYE ŞAMPİYONASI</v>
      </c>
      <c r="L492" s="248" t="str">
        <f>UZUN!M$4</f>
        <v>18.04.2018-13:00</v>
      </c>
      <c r="M492" s="171" t="s">
        <v>428</v>
      </c>
    </row>
    <row r="493" spans="1:13" s="163" customFormat="1" ht="26.25" customHeight="1" x14ac:dyDescent="0.2">
      <c r="A493" s="165">
        <v>485</v>
      </c>
      <c r="B493" s="176" t="s">
        <v>101</v>
      </c>
      <c r="C493" s="166">
        <f>UZUN!D26</f>
        <v>0</v>
      </c>
      <c r="D493" s="170">
        <f>UZUN!E26</f>
        <v>0</v>
      </c>
      <c r="E493" s="170">
        <f>UZUN!F26</f>
        <v>0</v>
      </c>
      <c r="F493" s="208">
        <f>UZUN!N26</f>
        <v>0</v>
      </c>
      <c r="G493" s="173">
        <f>UZUN!A26</f>
        <v>0</v>
      </c>
      <c r="H493" s="173" t="s">
        <v>101</v>
      </c>
      <c r="I493" s="173"/>
      <c r="J493" s="167" t="str">
        <f>'YARIŞMA BİLGİLERİ'!$F$21</f>
        <v>ERKEKLER ( B2 )</v>
      </c>
      <c r="K493" s="170" t="str">
        <f t="shared" si="12"/>
        <v>BURSA- GÖRME ENGELLİLER TÜRKİYE ŞAMPİYONASI</v>
      </c>
      <c r="L493" s="248" t="str">
        <f>UZUN!M$4</f>
        <v>18.04.2018-13:00</v>
      </c>
      <c r="M493" s="171" t="s">
        <v>428</v>
      </c>
    </row>
    <row r="494" spans="1:13" s="163" customFormat="1" ht="26.25" customHeight="1" x14ac:dyDescent="0.2">
      <c r="A494" s="165">
        <v>486</v>
      </c>
      <c r="B494" s="176" t="s">
        <v>101</v>
      </c>
      <c r="C494" s="166">
        <f>UZUN!D27</f>
        <v>0</v>
      </c>
      <c r="D494" s="170">
        <f>UZUN!E27</f>
        <v>0</v>
      </c>
      <c r="E494" s="170">
        <f>UZUN!F27</f>
        <v>0</v>
      </c>
      <c r="F494" s="208">
        <f>UZUN!N27</f>
        <v>0</v>
      </c>
      <c r="G494" s="173">
        <f>UZUN!A27</f>
        <v>0</v>
      </c>
      <c r="H494" s="173" t="s">
        <v>101</v>
      </c>
      <c r="I494" s="173"/>
      <c r="J494" s="167" t="str">
        <f>'YARIŞMA BİLGİLERİ'!$F$21</f>
        <v>ERKEKLER ( B2 )</v>
      </c>
      <c r="K494" s="170" t="str">
        <f t="shared" si="12"/>
        <v>BURSA- GÖRME ENGELLİLER TÜRKİYE ŞAMPİYONASI</v>
      </c>
      <c r="L494" s="248" t="str">
        <f>UZUN!M$4</f>
        <v>18.04.2018-13:00</v>
      </c>
      <c r="M494" s="171" t="s">
        <v>428</v>
      </c>
    </row>
    <row r="495" spans="1:13" s="163" customFormat="1" ht="26.25" customHeight="1" x14ac:dyDescent="0.2">
      <c r="A495" s="165">
        <v>487</v>
      </c>
      <c r="B495" s="176" t="s">
        <v>101</v>
      </c>
      <c r="C495" s="166">
        <f>UZUN!D28</f>
        <v>0</v>
      </c>
      <c r="D495" s="170">
        <f>UZUN!E28</f>
        <v>0</v>
      </c>
      <c r="E495" s="170">
        <f>UZUN!F28</f>
        <v>0</v>
      </c>
      <c r="F495" s="208">
        <f>UZUN!N28</f>
        <v>0</v>
      </c>
      <c r="G495" s="173">
        <f>UZUN!A28</f>
        <v>0</v>
      </c>
      <c r="H495" s="173" t="s">
        <v>101</v>
      </c>
      <c r="I495" s="173"/>
      <c r="J495" s="167" t="str">
        <f>'YARIŞMA BİLGİLERİ'!$F$21</f>
        <v>ERKEKLER ( B2 )</v>
      </c>
      <c r="K495" s="170" t="str">
        <f t="shared" si="12"/>
        <v>BURSA- GÖRME ENGELLİLER TÜRKİYE ŞAMPİYONASI</v>
      </c>
      <c r="L495" s="248" t="str">
        <f>UZUN!M$4</f>
        <v>18.04.2018-13:00</v>
      </c>
      <c r="M495" s="171" t="s">
        <v>428</v>
      </c>
    </row>
    <row r="496" spans="1:13" s="163" customFormat="1" ht="26.25" customHeight="1" x14ac:dyDescent="0.2">
      <c r="A496" s="165">
        <v>488</v>
      </c>
      <c r="B496" s="176" t="s">
        <v>101</v>
      </c>
      <c r="C496" s="166">
        <f>UZUN!D29</f>
        <v>0</v>
      </c>
      <c r="D496" s="170">
        <f>UZUN!E29</f>
        <v>0</v>
      </c>
      <c r="E496" s="170">
        <f>UZUN!F29</f>
        <v>0</v>
      </c>
      <c r="F496" s="208">
        <f>UZUN!N29</f>
        <v>0</v>
      </c>
      <c r="G496" s="173">
        <f>UZUN!A29</f>
        <v>0</v>
      </c>
      <c r="H496" s="173" t="s">
        <v>101</v>
      </c>
      <c r="I496" s="173"/>
      <c r="J496" s="167" t="str">
        <f>'YARIŞMA BİLGİLERİ'!$F$21</f>
        <v>ERKEKLER ( B2 )</v>
      </c>
      <c r="K496" s="170" t="str">
        <f t="shared" si="12"/>
        <v>BURSA- GÖRME ENGELLİLER TÜRKİYE ŞAMPİYONASI</v>
      </c>
      <c r="L496" s="248" t="str">
        <f>UZUN!M$4</f>
        <v>18.04.2018-13:00</v>
      </c>
      <c r="M496" s="171" t="s">
        <v>428</v>
      </c>
    </row>
    <row r="497" spans="1:13" s="163" customFormat="1" ht="26.25" customHeight="1" x14ac:dyDescent="0.2">
      <c r="A497" s="165">
        <v>489</v>
      </c>
      <c r="B497" s="176" t="s">
        <v>101</v>
      </c>
      <c r="C497" s="166">
        <f>UZUN!D30</f>
        <v>0</v>
      </c>
      <c r="D497" s="170">
        <f>UZUN!E30</f>
        <v>0</v>
      </c>
      <c r="E497" s="170">
        <f>UZUN!F30</f>
        <v>0</v>
      </c>
      <c r="F497" s="208">
        <f>UZUN!N30</f>
        <v>0</v>
      </c>
      <c r="G497" s="173">
        <f>UZUN!A30</f>
        <v>0</v>
      </c>
      <c r="H497" s="173" t="s">
        <v>101</v>
      </c>
      <c r="I497" s="173"/>
      <c r="J497" s="167" t="str">
        <f>'YARIŞMA BİLGİLERİ'!$F$21</f>
        <v>ERKEKLER ( B2 )</v>
      </c>
      <c r="K497" s="170" t="str">
        <f t="shared" si="12"/>
        <v>BURSA- GÖRME ENGELLİLER TÜRKİYE ŞAMPİYONASI</v>
      </c>
      <c r="L497" s="248" t="str">
        <f>UZUN!M$4</f>
        <v>18.04.2018-13:00</v>
      </c>
      <c r="M497" s="171" t="s">
        <v>428</v>
      </c>
    </row>
    <row r="498" spans="1:13" s="163" customFormat="1" ht="26.25" customHeight="1" x14ac:dyDescent="0.2">
      <c r="A498" s="165">
        <v>490</v>
      </c>
      <c r="B498" s="176" t="s">
        <v>101</v>
      </c>
      <c r="C498" s="166">
        <f>UZUN!D31</f>
        <v>0</v>
      </c>
      <c r="D498" s="170">
        <f>UZUN!E31</f>
        <v>0</v>
      </c>
      <c r="E498" s="170">
        <f>UZUN!F31</f>
        <v>0</v>
      </c>
      <c r="F498" s="208">
        <f>UZUN!N31</f>
        <v>0</v>
      </c>
      <c r="G498" s="173">
        <f>UZUN!A31</f>
        <v>0</v>
      </c>
      <c r="H498" s="173" t="s">
        <v>101</v>
      </c>
      <c r="I498" s="173"/>
      <c r="J498" s="167" t="str">
        <f>'YARIŞMA BİLGİLERİ'!$F$21</f>
        <v>ERKEKLER ( B2 )</v>
      </c>
      <c r="K498" s="170" t="str">
        <f t="shared" si="12"/>
        <v>BURSA- GÖRME ENGELLİLER TÜRKİYE ŞAMPİYONASI</v>
      </c>
      <c r="L498" s="248" t="str">
        <f>UZUN!M$4</f>
        <v>18.04.2018-13:00</v>
      </c>
      <c r="M498" s="171" t="s">
        <v>428</v>
      </c>
    </row>
    <row r="499" spans="1:13" s="163" customFormat="1" ht="26.25" customHeight="1" x14ac:dyDescent="0.2">
      <c r="A499" s="165">
        <v>491</v>
      </c>
      <c r="B499" s="176" t="s">
        <v>101</v>
      </c>
      <c r="C499" s="166">
        <f>UZUN!D32</f>
        <v>0</v>
      </c>
      <c r="D499" s="170">
        <f>UZUN!E32</f>
        <v>0</v>
      </c>
      <c r="E499" s="170">
        <f>UZUN!F32</f>
        <v>0</v>
      </c>
      <c r="F499" s="208">
        <f>UZUN!N32</f>
        <v>0</v>
      </c>
      <c r="G499" s="173">
        <f>UZUN!A32</f>
        <v>0</v>
      </c>
      <c r="H499" s="173" t="s">
        <v>101</v>
      </c>
      <c r="I499" s="173"/>
      <c r="J499" s="167" t="str">
        <f>'YARIŞMA BİLGİLERİ'!$F$21</f>
        <v>ERKEKLER ( B2 )</v>
      </c>
      <c r="K499" s="170" t="str">
        <f t="shared" si="12"/>
        <v>BURSA- GÖRME ENGELLİLER TÜRKİYE ŞAMPİYONASI</v>
      </c>
      <c r="L499" s="248" t="str">
        <f>UZUN!M$4</f>
        <v>18.04.2018-13:00</v>
      </c>
      <c r="M499" s="171" t="s">
        <v>428</v>
      </c>
    </row>
    <row r="500" spans="1:13" s="163" customFormat="1" ht="26.25" customHeight="1" x14ac:dyDescent="0.2">
      <c r="A500" s="165">
        <v>492</v>
      </c>
      <c r="B500" s="176" t="s">
        <v>101</v>
      </c>
      <c r="C500" s="166">
        <f>UZUN!D33</f>
        <v>0</v>
      </c>
      <c r="D500" s="170">
        <f>UZUN!E33</f>
        <v>0</v>
      </c>
      <c r="E500" s="170">
        <f>UZUN!F33</f>
        <v>0</v>
      </c>
      <c r="F500" s="208">
        <f>UZUN!N33</f>
        <v>0</v>
      </c>
      <c r="G500" s="173">
        <f>UZUN!A33</f>
        <v>0</v>
      </c>
      <c r="H500" s="173" t="s">
        <v>101</v>
      </c>
      <c r="I500" s="173"/>
      <c r="J500" s="167" t="str">
        <f>'YARIŞMA BİLGİLERİ'!$F$21</f>
        <v>ERKEKLER ( B2 )</v>
      </c>
      <c r="K500" s="170" t="str">
        <f t="shared" si="12"/>
        <v>BURSA- GÖRME ENGELLİLER TÜRKİYE ŞAMPİYONASI</v>
      </c>
      <c r="L500" s="248" t="str">
        <f>UZUN!M$4</f>
        <v>18.04.2018-13:00</v>
      </c>
      <c r="M500" s="171" t="s">
        <v>428</v>
      </c>
    </row>
    <row r="501" spans="1:13" s="163" customFormat="1" ht="26.25" customHeight="1" x14ac:dyDescent="0.2">
      <c r="A501" s="165">
        <v>493</v>
      </c>
      <c r="B501" s="176" t="s">
        <v>101</v>
      </c>
      <c r="C501" s="166">
        <f>UZUN!D34</f>
        <v>0</v>
      </c>
      <c r="D501" s="170">
        <f>UZUN!E34</f>
        <v>0</v>
      </c>
      <c r="E501" s="170">
        <f>UZUN!F34</f>
        <v>0</v>
      </c>
      <c r="F501" s="208">
        <f>UZUN!N34</f>
        <v>0</v>
      </c>
      <c r="G501" s="173">
        <f>UZUN!A34</f>
        <v>0</v>
      </c>
      <c r="H501" s="173" t="s">
        <v>101</v>
      </c>
      <c r="I501" s="173"/>
      <c r="J501" s="167" t="str">
        <f>'YARIŞMA BİLGİLERİ'!$F$21</f>
        <v>ERKEKLER ( B2 )</v>
      </c>
      <c r="K501" s="170" t="str">
        <f t="shared" si="12"/>
        <v>BURSA- GÖRME ENGELLİLER TÜRKİYE ŞAMPİYONASI</v>
      </c>
      <c r="L501" s="248" t="str">
        <f>UZUN!M$4</f>
        <v>18.04.2018-13:00</v>
      </c>
      <c r="M501" s="171" t="s">
        <v>428</v>
      </c>
    </row>
    <row r="502" spans="1:13" s="163" customFormat="1" ht="26.25" customHeight="1" x14ac:dyDescent="0.2">
      <c r="A502" s="165">
        <v>494</v>
      </c>
      <c r="B502" s="176" t="s">
        <v>101</v>
      </c>
      <c r="C502" s="166">
        <f>UZUN!D35</f>
        <v>0</v>
      </c>
      <c r="D502" s="170">
        <f>UZUN!E35</f>
        <v>0</v>
      </c>
      <c r="E502" s="170">
        <f>UZUN!F35</f>
        <v>0</v>
      </c>
      <c r="F502" s="208">
        <f>UZUN!N35</f>
        <v>0</v>
      </c>
      <c r="G502" s="173">
        <f>UZUN!A35</f>
        <v>0</v>
      </c>
      <c r="H502" s="173" t="s">
        <v>101</v>
      </c>
      <c r="I502" s="173"/>
      <c r="J502" s="167" t="str">
        <f>'YARIŞMA BİLGİLERİ'!$F$21</f>
        <v>ERKEKLER ( B2 )</v>
      </c>
      <c r="K502" s="170" t="str">
        <f t="shared" si="12"/>
        <v>BURSA- GÖRME ENGELLİLER TÜRKİYE ŞAMPİYONASI</v>
      </c>
      <c r="L502" s="248" t="str">
        <f>UZUN!M$4</f>
        <v>18.04.2018-13:00</v>
      </c>
      <c r="M502" s="171" t="s">
        <v>428</v>
      </c>
    </row>
    <row r="503" spans="1:13" s="163" customFormat="1" ht="26.25" customHeight="1" x14ac:dyDescent="0.2">
      <c r="A503" s="165">
        <v>495</v>
      </c>
      <c r="B503" s="176" t="s">
        <v>101</v>
      </c>
      <c r="C503" s="166">
        <f>UZUN!D36</f>
        <v>0</v>
      </c>
      <c r="D503" s="170">
        <f>UZUN!E36</f>
        <v>0</v>
      </c>
      <c r="E503" s="170">
        <f>UZUN!F36</f>
        <v>0</v>
      </c>
      <c r="F503" s="208">
        <f>UZUN!N36</f>
        <v>0</v>
      </c>
      <c r="G503" s="173">
        <f>UZUN!A36</f>
        <v>0</v>
      </c>
      <c r="H503" s="173" t="s">
        <v>101</v>
      </c>
      <c r="I503" s="173"/>
      <c r="J503" s="167" t="str">
        <f>'YARIŞMA BİLGİLERİ'!$F$21</f>
        <v>ERKEKLER ( B2 )</v>
      </c>
      <c r="K503" s="170" t="str">
        <f t="shared" si="12"/>
        <v>BURSA- GÖRME ENGELLİLER TÜRKİYE ŞAMPİYONASI</v>
      </c>
      <c r="L503" s="248" t="str">
        <f>UZUN!M$4</f>
        <v>18.04.2018-13:00</v>
      </c>
      <c r="M503" s="171" t="s">
        <v>428</v>
      </c>
    </row>
    <row r="504" spans="1:13" s="163" customFormat="1" ht="26.25" customHeight="1" x14ac:dyDescent="0.2">
      <c r="A504" s="165">
        <v>496</v>
      </c>
      <c r="B504" s="176" t="s">
        <v>101</v>
      </c>
      <c r="C504" s="166">
        <f>UZUN!D37</f>
        <v>0</v>
      </c>
      <c r="D504" s="170">
        <f>UZUN!E37</f>
        <v>0</v>
      </c>
      <c r="E504" s="170">
        <f>UZUN!F37</f>
        <v>0</v>
      </c>
      <c r="F504" s="208">
        <f>UZUN!N37</f>
        <v>0</v>
      </c>
      <c r="G504" s="173">
        <f>UZUN!A37</f>
        <v>0</v>
      </c>
      <c r="H504" s="173" t="s">
        <v>101</v>
      </c>
      <c r="I504" s="173"/>
      <c r="J504" s="167" t="str">
        <f>'YARIŞMA BİLGİLERİ'!$F$21</f>
        <v>ERKEKLER ( B2 )</v>
      </c>
      <c r="K504" s="170" t="str">
        <f t="shared" si="12"/>
        <v>BURSA- GÖRME ENGELLİLER TÜRKİYE ŞAMPİYONASI</v>
      </c>
      <c r="L504" s="248" t="str">
        <f>UZUN!M$4</f>
        <v>18.04.2018-13:00</v>
      </c>
      <c r="M504" s="171" t="s">
        <v>428</v>
      </c>
    </row>
    <row r="505" spans="1:13" s="163" customFormat="1" ht="26.25" customHeight="1" x14ac:dyDescent="0.2">
      <c r="A505" s="165">
        <v>497</v>
      </c>
      <c r="B505" s="176" t="s">
        <v>101</v>
      </c>
      <c r="C505" s="166" t="str">
        <f>UZUN!D38</f>
        <v/>
      </c>
      <c r="D505" s="170" t="str">
        <f>UZUN!E38</f>
        <v/>
      </c>
      <c r="E505" s="170" t="str">
        <f>UZUN!F38</f>
        <v/>
      </c>
      <c r="F505" s="208">
        <f>UZUN!N38</f>
        <v>0</v>
      </c>
      <c r="G505" s="173">
        <f>UZUN!A38</f>
        <v>0</v>
      </c>
      <c r="H505" s="173" t="s">
        <v>101</v>
      </c>
      <c r="I505" s="173"/>
      <c r="J505" s="167" t="str">
        <f>'YARIŞMA BİLGİLERİ'!$F$21</f>
        <v>ERKEKLER ( B2 )</v>
      </c>
      <c r="K505" s="170" t="str">
        <f t="shared" si="12"/>
        <v>BURSA- GÖRME ENGELLİLER TÜRKİYE ŞAMPİYONASI</v>
      </c>
      <c r="L505" s="248" t="str">
        <f>UZUN!M$4</f>
        <v>18.04.2018-13:00</v>
      </c>
      <c r="M505" s="171" t="s">
        <v>428</v>
      </c>
    </row>
    <row r="506" spans="1:13" s="163" customFormat="1" ht="26.25" customHeight="1" x14ac:dyDescent="0.2">
      <c r="A506" s="165">
        <v>498</v>
      </c>
      <c r="B506" s="176" t="s">
        <v>101</v>
      </c>
      <c r="C506" s="166" t="str">
        <f>UZUN!D39</f>
        <v/>
      </c>
      <c r="D506" s="170" t="str">
        <f>UZUN!E39</f>
        <v/>
      </c>
      <c r="E506" s="170" t="str">
        <f>UZUN!F39</f>
        <v/>
      </c>
      <c r="F506" s="208">
        <f>UZUN!N39</f>
        <v>0</v>
      </c>
      <c r="G506" s="173">
        <f>UZUN!A39</f>
        <v>0</v>
      </c>
      <c r="H506" s="173" t="s">
        <v>101</v>
      </c>
      <c r="I506" s="173"/>
      <c r="J506" s="167" t="str">
        <f>'YARIŞMA BİLGİLERİ'!$F$21</f>
        <v>ERKEKLER ( B2 )</v>
      </c>
      <c r="K506" s="170" t="str">
        <f t="shared" ref="K506:K569" si="13">CONCATENATE(K$1,"-",A$1)</f>
        <v>BURSA- GÖRME ENGELLİLER TÜRKİYE ŞAMPİYONASI</v>
      </c>
      <c r="L506" s="248" t="str">
        <f>UZUN!M$4</f>
        <v>18.04.2018-13:00</v>
      </c>
      <c r="M506" s="171" t="s">
        <v>428</v>
      </c>
    </row>
    <row r="507" spans="1:13" s="163" customFormat="1" ht="26.25" customHeight="1" x14ac:dyDescent="0.2">
      <c r="A507" s="165">
        <v>499</v>
      </c>
      <c r="B507" s="176" t="s">
        <v>101</v>
      </c>
      <c r="C507" s="166" t="str">
        <f>UZUN!D40</f>
        <v/>
      </c>
      <c r="D507" s="170" t="str">
        <f>UZUN!E40</f>
        <v/>
      </c>
      <c r="E507" s="170" t="str">
        <f>UZUN!F40</f>
        <v/>
      </c>
      <c r="F507" s="208">
        <f>UZUN!N40</f>
        <v>0</v>
      </c>
      <c r="G507" s="173">
        <f>UZUN!A40</f>
        <v>0</v>
      </c>
      <c r="H507" s="173" t="s">
        <v>101</v>
      </c>
      <c r="I507" s="173"/>
      <c r="J507" s="167" t="str">
        <f>'YARIŞMA BİLGİLERİ'!$F$21</f>
        <v>ERKEKLER ( B2 )</v>
      </c>
      <c r="K507" s="170" t="str">
        <f t="shared" si="13"/>
        <v>BURSA- GÖRME ENGELLİLER TÜRKİYE ŞAMPİYONASI</v>
      </c>
      <c r="L507" s="248" t="str">
        <f>UZUN!M$4</f>
        <v>18.04.2018-13:00</v>
      </c>
      <c r="M507" s="171" t="s">
        <v>428</v>
      </c>
    </row>
    <row r="508" spans="1:13" s="163" customFormat="1" ht="26.25" customHeight="1" x14ac:dyDescent="0.2">
      <c r="A508" s="165">
        <v>500</v>
      </c>
      <c r="B508" s="176" t="s">
        <v>101</v>
      </c>
      <c r="C508" s="166" t="str">
        <f>UZUN!D41</f>
        <v/>
      </c>
      <c r="D508" s="170" t="str">
        <f>UZUN!E41</f>
        <v/>
      </c>
      <c r="E508" s="170" t="str">
        <f>UZUN!F41</f>
        <v/>
      </c>
      <c r="F508" s="208">
        <f>UZUN!N41</f>
        <v>0</v>
      </c>
      <c r="G508" s="173">
        <f>UZUN!A41</f>
        <v>0</v>
      </c>
      <c r="H508" s="173" t="s">
        <v>101</v>
      </c>
      <c r="I508" s="173"/>
      <c r="J508" s="167" t="str">
        <f>'YARIŞMA BİLGİLERİ'!$F$21</f>
        <v>ERKEKLER ( B2 )</v>
      </c>
      <c r="K508" s="170" t="str">
        <f t="shared" si="13"/>
        <v>BURSA- GÖRME ENGELLİLER TÜRKİYE ŞAMPİYONASI</v>
      </c>
      <c r="L508" s="248" t="str">
        <f>UZUN!M$4</f>
        <v>18.04.2018-13:00</v>
      </c>
      <c r="M508" s="171" t="s">
        <v>428</v>
      </c>
    </row>
    <row r="509" spans="1:13" s="163" customFormat="1" ht="26.25" customHeight="1" x14ac:dyDescent="0.2">
      <c r="A509" s="165">
        <v>501</v>
      </c>
      <c r="B509" s="176" t="s">
        <v>101</v>
      </c>
      <c r="C509" s="166" t="str">
        <f>UZUN!D42</f>
        <v/>
      </c>
      <c r="D509" s="170" t="str">
        <f>UZUN!E42</f>
        <v/>
      </c>
      <c r="E509" s="170" t="str">
        <f>UZUN!F42</f>
        <v/>
      </c>
      <c r="F509" s="208">
        <f>UZUN!N42</f>
        <v>0</v>
      </c>
      <c r="G509" s="173">
        <f>UZUN!A42</f>
        <v>0</v>
      </c>
      <c r="H509" s="173" t="s">
        <v>101</v>
      </c>
      <c r="I509" s="173"/>
      <c r="J509" s="167" t="str">
        <f>'YARIŞMA BİLGİLERİ'!$F$21</f>
        <v>ERKEKLER ( B2 )</v>
      </c>
      <c r="K509" s="170" t="str">
        <f t="shared" si="13"/>
        <v>BURSA- GÖRME ENGELLİLER TÜRKİYE ŞAMPİYONASI</v>
      </c>
      <c r="L509" s="248" t="str">
        <f>UZUN!M$4</f>
        <v>18.04.2018-13:00</v>
      </c>
      <c r="M509" s="171" t="s">
        <v>428</v>
      </c>
    </row>
    <row r="510" spans="1:13" s="163" customFormat="1" ht="26.25" customHeight="1" x14ac:dyDescent="0.2">
      <c r="A510" s="165">
        <v>502</v>
      </c>
      <c r="B510" s="176" t="s">
        <v>101</v>
      </c>
      <c r="C510" s="166" t="str">
        <f>UZUN!D43</f>
        <v/>
      </c>
      <c r="D510" s="170" t="str">
        <f>UZUN!E43</f>
        <v/>
      </c>
      <c r="E510" s="170" t="str">
        <f>UZUN!F43</f>
        <v/>
      </c>
      <c r="F510" s="208">
        <f>UZUN!N43</f>
        <v>0</v>
      </c>
      <c r="G510" s="173">
        <f>UZUN!A43</f>
        <v>0</v>
      </c>
      <c r="H510" s="173" t="s">
        <v>101</v>
      </c>
      <c r="I510" s="173"/>
      <c r="J510" s="167" t="str">
        <f>'YARIŞMA BİLGİLERİ'!$F$21</f>
        <v>ERKEKLER ( B2 )</v>
      </c>
      <c r="K510" s="170" t="str">
        <f t="shared" si="13"/>
        <v>BURSA- GÖRME ENGELLİLER TÜRKİYE ŞAMPİYONASI</v>
      </c>
      <c r="L510" s="248" t="str">
        <f>UZUN!M$4</f>
        <v>18.04.2018-13:00</v>
      </c>
      <c r="M510" s="171" t="s">
        <v>428</v>
      </c>
    </row>
    <row r="511" spans="1:13" s="163" customFormat="1" ht="26.25" customHeight="1" x14ac:dyDescent="0.2">
      <c r="A511" s="165">
        <v>503</v>
      </c>
      <c r="B511" s="176" t="s">
        <v>101</v>
      </c>
      <c r="C511" s="166" t="str">
        <f>UZUN!D44</f>
        <v/>
      </c>
      <c r="D511" s="170" t="str">
        <f>UZUN!E44</f>
        <v/>
      </c>
      <c r="E511" s="170" t="str">
        <f>UZUN!F44</f>
        <v/>
      </c>
      <c r="F511" s="208">
        <f>UZUN!N44</f>
        <v>0</v>
      </c>
      <c r="G511" s="173">
        <f>UZUN!A44</f>
        <v>39</v>
      </c>
      <c r="H511" s="173" t="s">
        <v>101</v>
      </c>
      <c r="I511" s="173"/>
      <c r="J511" s="167" t="str">
        <f>'YARIŞMA BİLGİLERİ'!$F$21</f>
        <v>ERKEKLER ( B2 )</v>
      </c>
      <c r="K511" s="170" t="str">
        <f t="shared" si="13"/>
        <v>BURSA- GÖRME ENGELLİLER TÜRKİYE ŞAMPİYONASI</v>
      </c>
      <c r="L511" s="248" t="str">
        <f>UZUN!M$4</f>
        <v>18.04.2018-13:00</v>
      </c>
      <c r="M511" s="171" t="s">
        <v>428</v>
      </c>
    </row>
    <row r="512" spans="1:13" s="163" customFormat="1" ht="26.25" customHeight="1" x14ac:dyDescent="0.2">
      <c r="A512" s="165">
        <v>504</v>
      </c>
      <c r="B512" s="176" t="s">
        <v>101</v>
      </c>
      <c r="C512" s="166" t="str">
        <f>UZUN!D45</f>
        <v/>
      </c>
      <c r="D512" s="170" t="str">
        <f>UZUN!E45</f>
        <v/>
      </c>
      <c r="E512" s="170" t="str">
        <f>UZUN!F45</f>
        <v/>
      </c>
      <c r="F512" s="208">
        <f>UZUN!N45</f>
        <v>0</v>
      </c>
      <c r="G512" s="173">
        <f>UZUN!A45</f>
        <v>40</v>
      </c>
      <c r="H512" s="173" t="s">
        <v>101</v>
      </c>
      <c r="I512" s="173"/>
      <c r="J512" s="167" t="str">
        <f>'YARIŞMA BİLGİLERİ'!$F$21</f>
        <v>ERKEKLER ( B2 )</v>
      </c>
      <c r="K512" s="170" t="str">
        <f t="shared" si="13"/>
        <v>BURSA- GÖRME ENGELLİLER TÜRKİYE ŞAMPİYONASI</v>
      </c>
      <c r="L512" s="248" t="str">
        <f>UZUN!M$4</f>
        <v>18.04.2018-13:00</v>
      </c>
      <c r="M512" s="171" t="s">
        <v>428</v>
      </c>
    </row>
    <row r="513" spans="1:13" s="163" customFormat="1" ht="26.25" customHeight="1" x14ac:dyDescent="0.2">
      <c r="A513" s="165">
        <v>505</v>
      </c>
      <c r="B513" s="176" t="s">
        <v>438</v>
      </c>
      <c r="C513" s="166">
        <f>'800M'!C8</f>
        <v>36179</v>
      </c>
      <c r="D513" s="170" t="str">
        <f>'800M'!D8</f>
        <v>NURETTİN AYDIN</v>
      </c>
      <c r="E513" s="170" t="str">
        <f>'800M'!E8</f>
        <v>SEYHAN BLD.SK DERNEĞİ</v>
      </c>
      <c r="F513" s="209">
        <f>'800M'!F8</f>
        <v>21532</v>
      </c>
      <c r="G513" s="173">
        <f>'800M'!A8</f>
        <v>1</v>
      </c>
      <c r="H513" s="173" t="s">
        <v>439</v>
      </c>
      <c r="I513" s="173"/>
      <c r="J513" s="167" t="str">
        <f>'YARIŞMA BİLGİLERİ'!$F$21</f>
        <v>ERKEKLER ( B2 )</v>
      </c>
      <c r="K513" s="170" t="str">
        <f t="shared" si="13"/>
        <v>BURSA- GÖRME ENGELLİLER TÜRKİYE ŞAMPİYONASI</v>
      </c>
      <c r="L513" s="248" t="str">
        <f>'800M'!N$4</f>
        <v>19.04.2018-11:50</v>
      </c>
      <c r="M513" s="171" t="s">
        <v>428</v>
      </c>
    </row>
    <row r="514" spans="1:13" s="163" customFormat="1" ht="26.25" customHeight="1" x14ac:dyDescent="0.2">
      <c r="A514" s="165">
        <v>506</v>
      </c>
      <c r="B514" s="176" t="s">
        <v>438</v>
      </c>
      <c r="C514" s="166">
        <f>'800M'!C9</f>
        <v>33239</v>
      </c>
      <c r="D514" s="170" t="str">
        <f>'800M'!D9</f>
        <v>HAKAN CİRA</v>
      </c>
      <c r="E514" s="170" t="str">
        <f>'800M'!E9</f>
        <v>NİLÜFER BLD.GÖRME ENG.SK</v>
      </c>
      <c r="F514" s="209">
        <f>'800M'!F9</f>
        <v>21840</v>
      </c>
      <c r="G514" s="173">
        <f>'800M'!A9</f>
        <v>2</v>
      </c>
      <c r="H514" s="173" t="s">
        <v>439</v>
      </c>
      <c r="I514" s="173"/>
      <c r="J514" s="167" t="str">
        <f>'YARIŞMA BİLGİLERİ'!$F$21</f>
        <v>ERKEKLER ( B2 )</v>
      </c>
      <c r="K514" s="170" t="str">
        <f t="shared" si="13"/>
        <v>BURSA- GÖRME ENGELLİLER TÜRKİYE ŞAMPİYONASI</v>
      </c>
      <c r="L514" s="248" t="str">
        <f>'800M'!N$4</f>
        <v>19.04.2018-11:50</v>
      </c>
      <c r="M514" s="171" t="s">
        <v>428</v>
      </c>
    </row>
    <row r="515" spans="1:13" s="163" customFormat="1" ht="26.25" customHeight="1" x14ac:dyDescent="0.2">
      <c r="A515" s="165">
        <v>507</v>
      </c>
      <c r="B515" s="176" t="s">
        <v>438</v>
      </c>
      <c r="C515" s="166">
        <f>'800M'!C10</f>
        <v>35053</v>
      </c>
      <c r="D515" s="170" t="str">
        <f>'800M'!D10</f>
        <v>ŞEHMUZ ÇEVİK</v>
      </c>
      <c r="E515" s="170" t="str">
        <f>'800M'!E10</f>
        <v>ÇANKAYA BLD GÖRME ENG.SK.</v>
      </c>
      <c r="F515" s="209">
        <f>'800M'!F10</f>
        <v>23022</v>
      </c>
      <c r="G515" s="173">
        <f>'800M'!A10</f>
        <v>3</v>
      </c>
      <c r="H515" s="173" t="s">
        <v>439</v>
      </c>
      <c r="I515" s="173"/>
      <c r="J515" s="167" t="str">
        <f>'YARIŞMA BİLGİLERİ'!$F$21</f>
        <v>ERKEKLER ( B2 )</v>
      </c>
      <c r="K515" s="170" t="str">
        <f t="shared" si="13"/>
        <v>BURSA- GÖRME ENGELLİLER TÜRKİYE ŞAMPİYONASI</v>
      </c>
      <c r="L515" s="248" t="str">
        <f>'800M'!N$4</f>
        <v>19.04.2018-11:50</v>
      </c>
      <c r="M515" s="171" t="s">
        <v>428</v>
      </c>
    </row>
    <row r="516" spans="1:13" s="163" customFormat="1" ht="26.25" customHeight="1" x14ac:dyDescent="0.2">
      <c r="A516" s="165">
        <v>508</v>
      </c>
      <c r="B516" s="176" t="s">
        <v>438</v>
      </c>
      <c r="C516" s="166">
        <f>'800M'!C11</f>
        <v>32676</v>
      </c>
      <c r="D516" s="170" t="str">
        <f>'800M'!D11</f>
        <v>HÜSEYİN KORKMAZ</v>
      </c>
      <c r="E516" s="170" t="str">
        <f>'800M'!E11</f>
        <v>AY YILDIZ GÖRME ENG.SK.</v>
      </c>
      <c r="F516" s="209">
        <f>'800M'!F11</f>
        <v>23078</v>
      </c>
      <c r="G516" s="173">
        <f>'800M'!A11</f>
        <v>4</v>
      </c>
      <c r="H516" s="173" t="s">
        <v>439</v>
      </c>
      <c r="I516" s="173"/>
      <c r="J516" s="167" t="str">
        <f>'YARIŞMA BİLGİLERİ'!$F$21</f>
        <v>ERKEKLER ( B2 )</v>
      </c>
      <c r="K516" s="170" t="str">
        <f t="shared" si="13"/>
        <v>BURSA- GÖRME ENGELLİLER TÜRKİYE ŞAMPİYONASI</v>
      </c>
      <c r="L516" s="248" t="str">
        <f>'800M'!N$4</f>
        <v>19.04.2018-11:50</v>
      </c>
      <c r="M516" s="171" t="s">
        <v>428</v>
      </c>
    </row>
    <row r="517" spans="1:13" s="163" customFormat="1" ht="26.25" customHeight="1" x14ac:dyDescent="0.2">
      <c r="A517" s="165">
        <v>509</v>
      </c>
      <c r="B517" s="176" t="s">
        <v>438</v>
      </c>
      <c r="C517" s="166">
        <f>'800M'!C12</f>
        <v>33762</v>
      </c>
      <c r="D517" s="170" t="str">
        <f>'800M'!D12</f>
        <v>EMRAH KARTAL</v>
      </c>
      <c r="E517" s="170" t="str">
        <f>'800M'!E12</f>
        <v>YENİ MAHALLE BLD.GÖRME ENG.SK DERNEĞİ</v>
      </c>
      <c r="F517" s="209">
        <f>'800M'!F12</f>
        <v>24346</v>
      </c>
      <c r="G517" s="173">
        <f>'800M'!A12</f>
        <v>5</v>
      </c>
      <c r="H517" s="173" t="s">
        <v>439</v>
      </c>
      <c r="I517" s="173"/>
      <c r="J517" s="167" t="str">
        <f>'YARIŞMA BİLGİLERİ'!$F$21</f>
        <v>ERKEKLER ( B2 )</v>
      </c>
      <c r="K517" s="170" t="str">
        <f t="shared" si="13"/>
        <v>BURSA- GÖRME ENGELLİLER TÜRKİYE ŞAMPİYONASI</v>
      </c>
      <c r="L517" s="248" t="str">
        <f>'800M'!N$4</f>
        <v>19.04.2018-11:50</v>
      </c>
      <c r="M517" s="171" t="s">
        <v>428</v>
      </c>
    </row>
    <row r="518" spans="1:13" s="163" customFormat="1" ht="26.25" customHeight="1" x14ac:dyDescent="0.2">
      <c r="A518" s="165">
        <v>510</v>
      </c>
      <c r="B518" s="176" t="s">
        <v>438</v>
      </c>
      <c r="C518" s="166">
        <f>'800M'!C17</f>
        <v>0</v>
      </c>
      <c r="D518" s="170">
        <f>'800M'!D17</f>
        <v>0</v>
      </c>
      <c r="E518" s="170">
        <f>'800M'!E17</f>
        <v>0</v>
      </c>
      <c r="F518" s="209">
        <f>'800M'!F17</f>
        <v>0</v>
      </c>
      <c r="G518" s="173">
        <f>'800M'!A17</f>
        <v>0</v>
      </c>
      <c r="H518" s="173" t="s">
        <v>439</v>
      </c>
      <c r="I518" s="173"/>
      <c r="J518" s="167" t="str">
        <f>'YARIŞMA BİLGİLERİ'!$F$21</f>
        <v>ERKEKLER ( B2 )</v>
      </c>
      <c r="K518" s="170" t="str">
        <f t="shared" si="13"/>
        <v>BURSA- GÖRME ENGELLİLER TÜRKİYE ŞAMPİYONASI</v>
      </c>
      <c r="L518" s="248" t="str">
        <f>'800M'!N$4</f>
        <v>19.04.2018-11:50</v>
      </c>
      <c r="M518" s="171" t="s">
        <v>428</v>
      </c>
    </row>
    <row r="519" spans="1:13" s="163" customFormat="1" ht="26.25" customHeight="1" x14ac:dyDescent="0.2">
      <c r="A519" s="165">
        <v>511</v>
      </c>
      <c r="B519" s="176" t="s">
        <v>438</v>
      </c>
      <c r="C519" s="166">
        <f>'800M'!C18</f>
        <v>0</v>
      </c>
      <c r="D519" s="170">
        <f>'800M'!D18</f>
        <v>0</v>
      </c>
      <c r="E519" s="170">
        <f>'800M'!E18</f>
        <v>0</v>
      </c>
      <c r="F519" s="209">
        <f>'800M'!F18</f>
        <v>0</v>
      </c>
      <c r="G519" s="173">
        <f>'800M'!A18</f>
        <v>0</v>
      </c>
      <c r="H519" s="173" t="s">
        <v>439</v>
      </c>
      <c r="I519" s="173"/>
      <c r="J519" s="167" t="str">
        <f>'YARIŞMA BİLGİLERİ'!$F$21</f>
        <v>ERKEKLER ( B2 )</v>
      </c>
      <c r="K519" s="170" t="str">
        <f t="shared" si="13"/>
        <v>BURSA- GÖRME ENGELLİLER TÜRKİYE ŞAMPİYONASI</v>
      </c>
      <c r="L519" s="248" t="str">
        <f>'800M'!N$4</f>
        <v>19.04.2018-11:50</v>
      </c>
      <c r="M519" s="171" t="s">
        <v>428</v>
      </c>
    </row>
    <row r="520" spans="1:13" s="163" customFormat="1" ht="26.25" customHeight="1" x14ac:dyDescent="0.2">
      <c r="A520" s="165">
        <v>512</v>
      </c>
      <c r="B520" s="176" t="s">
        <v>438</v>
      </c>
      <c r="C520" s="166">
        <f>'800M'!C19</f>
        <v>0</v>
      </c>
      <c r="D520" s="170">
        <f>'800M'!D19</f>
        <v>0</v>
      </c>
      <c r="E520" s="170">
        <f>'800M'!E19</f>
        <v>0</v>
      </c>
      <c r="F520" s="209">
        <f>'800M'!F19</f>
        <v>0</v>
      </c>
      <c r="G520" s="173">
        <f>'800M'!A19</f>
        <v>0</v>
      </c>
      <c r="H520" s="173" t="s">
        <v>439</v>
      </c>
      <c r="I520" s="173"/>
      <c r="J520" s="167" t="str">
        <f>'YARIŞMA BİLGİLERİ'!$F$21</f>
        <v>ERKEKLER ( B2 )</v>
      </c>
      <c r="K520" s="170" t="str">
        <f t="shared" si="13"/>
        <v>BURSA- GÖRME ENGELLİLER TÜRKİYE ŞAMPİYONASI</v>
      </c>
      <c r="L520" s="248" t="str">
        <f>'800M'!N$4</f>
        <v>19.04.2018-11:50</v>
      </c>
      <c r="M520" s="171" t="s">
        <v>428</v>
      </c>
    </row>
    <row r="521" spans="1:13" s="163" customFormat="1" ht="26.25" customHeight="1" x14ac:dyDescent="0.2">
      <c r="A521" s="165">
        <v>513</v>
      </c>
      <c r="B521" s="176" t="s">
        <v>438</v>
      </c>
      <c r="C521" s="166">
        <f>'800M'!C20</f>
        <v>0</v>
      </c>
      <c r="D521" s="170">
        <f>'800M'!D20</f>
        <v>0</v>
      </c>
      <c r="E521" s="170">
        <f>'800M'!E20</f>
        <v>0</v>
      </c>
      <c r="F521" s="209">
        <f>'800M'!F20</f>
        <v>0</v>
      </c>
      <c r="G521" s="173">
        <f>'800M'!A20</f>
        <v>0</v>
      </c>
      <c r="H521" s="173" t="s">
        <v>439</v>
      </c>
      <c r="I521" s="173"/>
      <c r="J521" s="167" t="str">
        <f>'YARIŞMA BİLGİLERİ'!$F$21</f>
        <v>ERKEKLER ( B2 )</v>
      </c>
      <c r="K521" s="170" t="str">
        <f t="shared" si="13"/>
        <v>BURSA- GÖRME ENGELLİLER TÜRKİYE ŞAMPİYONASI</v>
      </c>
      <c r="L521" s="248" t="str">
        <f>'800M'!N$4</f>
        <v>19.04.2018-11:50</v>
      </c>
      <c r="M521" s="171" t="s">
        <v>428</v>
      </c>
    </row>
    <row r="522" spans="1:13" s="163" customFormat="1" ht="26.25" customHeight="1" x14ac:dyDescent="0.2">
      <c r="A522" s="165">
        <v>514</v>
      </c>
      <c r="B522" s="176" t="s">
        <v>438</v>
      </c>
      <c r="C522" s="166">
        <f>'800M'!C21</f>
        <v>0</v>
      </c>
      <c r="D522" s="170">
        <f>'800M'!D21</f>
        <v>0</v>
      </c>
      <c r="E522" s="170">
        <f>'800M'!E21</f>
        <v>0</v>
      </c>
      <c r="F522" s="209">
        <f>'800M'!F21</f>
        <v>0</v>
      </c>
      <c r="G522" s="173">
        <f>'800M'!A21</f>
        <v>0</v>
      </c>
      <c r="H522" s="173" t="s">
        <v>439</v>
      </c>
      <c r="I522" s="173"/>
      <c r="J522" s="167" t="str">
        <f>'YARIŞMA BİLGİLERİ'!$F$21</f>
        <v>ERKEKLER ( B2 )</v>
      </c>
      <c r="K522" s="170" t="str">
        <f t="shared" si="13"/>
        <v>BURSA- GÖRME ENGELLİLER TÜRKİYE ŞAMPİYONASI</v>
      </c>
      <c r="L522" s="248" t="str">
        <f>'800M'!N$4</f>
        <v>19.04.2018-11:50</v>
      </c>
      <c r="M522" s="171" t="s">
        <v>428</v>
      </c>
    </row>
    <row r="523" spans="1:13" s="163" customFormat="1" ht="26.25" customHeight="1" x14ac:dyDescent="0.2">
      <c r="A523" s="165">
        <v>515</v>
      </c>
      <c r="B523" s="176" t="s">
        <v>438</v>
      </c>
      <c r="C523" s="166">
        <f>'800M'!C22</f>
        <v>0</v>
      </c>
      <c r="D523" s="170">
        <f>'800M'!D22</f>
        <v>0</v>
      </c>
      <c r="E523" s="170">
        <f>'800M'!E22</f>
        <v>0</v>
      </c>
      <c r="F523" s="209">
        <f>'800M'!F22</f>
        <v>0</v>
      </c>
      <c r="G523" s="173">
        <f>'800M'!A22</f>
        <v>0</v>
      </c>
      <c r="H523" s="173" t="s">
        <v>439</v>
      </c>
      <c r="I523" s="173"/>
      <c r="J523" s="167" t="str">
        <f>'YARIŞMA BİLGİLERİ'!$F$21</f>
        <v>ERKEKLER ( B2 )</v>
      </c>
      <c r="K523" s="170" t="str">
        <f t="shared" si="13"/>
        <v>BURSA- GÖRME ENGELLİLER TÜRKİYE ŞAMPİYONASI</v>
      </c>
      <c r="L523" s="248" t="str">
        <f>'800M'!N$4</f>
        <v>19.04.2018-11:50</v>
      </c>
      <c r="M523" s="171" t="s">
        <v>428</v>
      </c>
    </row>
    <row r="524" spans="1:13" s="163" customFormat="1" ht="26.25" customHeight="1" x14ac:dyDescent="0.2">
      <c r="A524" s="165">
        <v>516</v>
      </c>
      <c r="B524" s="176" t="s">
        <v>438</v>
      </c>
      <c r="C524" s="166">
        <f>'800M'!C23</f>
        <v>0</v>
      </c>
      <c r="D524" s="170">
        <f>'800M'!D23</f>
        <v>0</v>
      </c>
      <c r="E524" s="170">
        <f>'800M'!E23</f>
        <v>0</v>
      </c>
      <c r="F524" s="209">
        <f>'800M'!F23</f>
        <v>0</v>
      </c>
      <c r="G524" s="173">
        <f>'800M'!A23</f>
        <v>0</v>
      </c>
      <c r="H524" s="173" t="s">
        <v>439</v>
      </c>
      <c r="I524" s="173"/>
      <c r="J524" s="167" t="str">
        <f>'YARIŞMA BİLGİLERİ'!$F$21</f>
        <v>ERKEKLER ( B2 )</v>
      </c>
      <c r="K524" s="170" t="str">
        <f t="shared" si="13"/>
        <v>BURSA- GÖRME ENGELLİLER TÜRKİYE ŞAMPİYONASI</v>
      </c>
      <c r="L524" s="248" t="str">
        <f>'800M'!N$4</f>
        <v>19.04.2018-11:50</v>
      </c>
      <c r="M524" s="171" t="s">
        <v>428</v>
      </c>
    </row>
    <row r="525" spans="1:13" s="163" customFormat="1" ht="26.25" customHeight="1" x14ac:dyDescent="0.2">
      <c r="A525" s="165">
        <v>517</v>
      </c>
      <c r="B525" s="176" t="s">
        <v>438</v>
      </c>
      <c r="C525" s="166">
        <f>'800M'!C28</f>
        <v>0</v>
      </c>
      <c r="D525" s="170">
        <f>'800M'!D28</f>
        <v>0</v>
      </c>
      <c r="E525" s="170">
        <f>'800M'!E28</f>
        <v>0</v>
      </c>
      <c r="F525" s="209">
        <f>'800M'!F28</f>
        <v>0</v>
      </c>
      <c r="G525" s="173">
        <f>'800M'!A28</f>
        <v>0</v>
      </c>
      <c r="H525" s="173" t="s">
        <v>439</v>
      </c>
      <c r="I525" s="173"/>
      <c r="J525" s="167" t="str">
        <f>'YARIŞMA BİLGİLERİ'!$F$21</f>
        <v>ERKEKLER ( B2 )</v>
      </c>
      <c r="K525" s="170" t="str">
        <f t="shared" si="13"/>
        <v>BURSA- GÖRME ENGELLİLER TÜRKİYE ŞAMPİYONASI</v>
      </c>
      <c r="L525" s="248" t="str">
        <f>'800M'!N$4</f>
        <v>19.04.2018-11:50</v>
      </c>
      <c r="M525" s="171" t="s">
        <v>428</v>
      </c>
    </row>
    <row r="526" spans="1:13" s="163" customFormat="1" ht="26.25" customHeight="1" x14ac:dyDescent="0.2">
      <c r="A526" s="165">
        <v>518</v>
      </c>
      <c r="B526" s="176" t="s">
        <v>438</v>
      </c>
      <c r="C526" s="166">
        <f>'800M'!C29</f>
        <v>0</v>
      </c>
      <c r="D526" s="170">
        <f>'800M'!D29</f>
        <v>0</v>
      </c>
      <c r="E526" s="170">
        <f>'800M'!E29</f>
        <v>0</v>
      </c>
      <c r="F526" s="209">
        <f>'800M'!F29</f>
        <v>0</v>
      </c>
      <c r="G526" s="173">
        <f>'800M'!A29</f>
        <v>0</v>
      </c>
      <c r="H526" s="173" t="s">
        <v>439</v>
      </c>
      <c r="I526" s="173"/>
      <c r="J526" s="167" t="str">
        <f>'YARIŞMA BİLGİLERİ'!$F$21</f>
        <v>ERKEKLER ( B2 )</v>
      </c>
      <c r="K526" s="170" t="str">
        <f t="shared" si="13"/>
        <v>BURSA- GÖRME ENGELLİLER TÜRKİYE ŞAMPİYONASI</v>
      </c>
      <c r="L526" s="248" t="str">
        <f>'800M'!N$4</f>
        <v>19.04.2018-11:50</v>
      </c>
      <c r="M526" s="171" t="s">
        <v>428</v>
      </c>
    </row>
    <row r="527" spans="1:13" s="163" customFormat="1" ht="26.25" customHeight="1" x14ac:dyDescent="0.2">
      <c r="A527" s="165">
        <v>519</v>
      </c>
      <c r="B527" s="176" t="s">
        <v>438</v>
      </c>
      <c r="C527" s="166">
        <f>'800M'!C30</f>
        <v>0</v>
      </c>
      <c r="D527" s="170">
        <f>'800M'!D30</f>
        <v>0</v>
      </c>
      <c r="E527" s="170">
        <f>'800M'!E30</f>
        <v>0</v>
      </c>
      <c r="F527" s="209">
        <f>'800M'!F30</f>
        <v>0</v>
      </c>
      <c r="G527" s="173">
        <f>'800M'!A30</f>
        <v>15</v>
      </c>
      <c r="H527" s="173" t="s">
        <v>439</v>
      </c>
      <c r="I527" s="173"/>
      <c r="J527" s="167" t="str">
        <f>'YARIŞMA BİLGİLERİ'!$F$21</f>
        <v>ERKEKLER ( B2 )</v>
      </c>
      <c r="K527" s="170" t="str">
        <f t="shared" si="13"/>
        <v>BURSA- GÖRME ENGELLİLER TÜRKİYE ŞAMPİYONASI</v>
      </c>
      <c r="L527" s="248" t="str">
        <f>'800M'!N$4</f>
        <v>19.04.2018-11:50</v>
      </c>
      <c r="M527" s="171" t="s">
        <v>428</v>
      </c>
    </row>
    <row r="528" spans="1:13" s="163" customFormat="1" ht="26.25" customHeight="1" x14ac:dyDescent="0.2">
      <c r="A528" s="165">
        <v>520</v>
      </c>
      <c r="B528" s="176" t="s">
        <v>438</v>
      </c>
      <c r="C528" s="166">
        <f>'800M'!C31</f>
        <v>0</v>
      </c>
      <c r="D528" s="170">
        <f>'800M'!D31</f>
        <v>0</v>
      </c>
      <c r="E528" s="170">
        <f>'800M'!E31</f>
        <v>0</v>
      </c>
      <c r="F528" s="209">
        <f>'800M'!F31</f>
        <v>0</v>
      </c>
      <c r="G528" s="173">
        <f>'800M'!A31</f>
        <v>16</v>
      </c>
      <c r="H528" s="173" t="s">
        <v>439</v>
      </c>
      <c r="I528" s="173"/>
      <c r="J528" s="167" t="str">
        <f>'YARIŞMA BİLGİLERİ'!$F$21</f>
        <v>ERKEKLER ( B2 )</v>
      </c>
      <c r="K528" s="170" t="str">
        <f t="shared" si="13"/>
        <v>BURSA- GÖRME ENGELLİLER TÜRKİYE ŞAMPİYONASI</v>
      </c>
      <c r="L528" s="248" t="str">
        <f>'800M'!N$4</f>
        <v>19.04.2018-11:50</v>
      </c>
      <c r="M528" s="171" t="s">
        <v>428</v>
      </c>
    </row>
    <row r="529" spans="1:13" s="163" customFormat="1" ht="26.25" customHeight="1" x14ac:dyDescent="0.2">
      <c r="A529" s="165">
        <v>521</v>
      </c>
      <c r="B529" s="176" t="s">
        <v>438</v>
      </c>
      <c r="C529" s="166">
        <f>'800M'!C32</f>
        <v>0</v>
      </c>
      <c r="D529" s="170">
        <f>'800M'!D32</f>
        <v>0</v>
      </c>
      <c r="E529" s="170">
        <f>'800M'!E32</f>
        <v>0</v>
      </c>
      <c r="F529" s="209">
        <f>'800M'!F32</f>
        <v>0</v>
      </c>
      <c r="G529" s="173">
        <f>'800M'!A32</f>
        <v>17</v>
      </c>
      <c r="H529" s="173" t="s">
        <v>439</v>
      </c>
      <c r="I529" s="173"/>
      <c r="J529" s="167" t="str">
        <f>'YARIŞMA BİLGİLERİ'!$F$21</f>
        <v>ERKEKLER ( B2 )</v>
      </c>
      <c r="K529" s="170" t="str">
        <f t="shared" si="13"/>
        <v>BURSA- GÖRME ENGELLİLER TÜRKİYE ŞAMPİYONASI</v>
      </c>
      <c r="L529" s="248" t="str">
        <f>'800M'!N$4</f>
        <v>19.04.2018-11:50</v>
      </c>
      <c r="M529" s="171" t="s">
        <v>428</v>
      </c>
    </row>
    <row r="530" spans="1:13" s="163" customFormat="1" ht="26.25" customHeight="1" x14ac:dyDescent="0.2">
      <c r="A530" s="165">
        <v>522</v>
      </c>
      <c r="B530" s="176" t="s">
        <v>438</v>
      </c>
      <c r="C530" s="166">
        <f>'800M'!C33</f>
        <v>0</v>
      </c>
      <c r="D530" s="170">
        <f>'800M'!D33</f>
        <v>0</v>
      </c>
      <c r="E530" s="170">
        <f>'800M'!E33</f>
        <v>0</v>
      </c>
      <c r="F530" s="209">
        <f>'800M'!F33</f>
        <v>0</v>
      </c>
      <c r="G530" s="173">
        <f>'800M'!A33</f>
        <v>18</v>
      </c>
      <c r="H530" s="173" t="s">
        <v>439</v>
      </c>
      <c r="I530" s="173"/>
      <c r="J530" s="167" t="str">
        <f>'YARIŞMA BİLGİLERİ'!$F$21</f>
        <v>ERKEKLER ( B2 )</v>
      </c>
      <c r="K530" s="170" t="str">
        <f t="shared" si="13"/>
        <v>BURSA- GÖRME ENGELLİLER TÜRKİYE ŞAMPİYONASI</v>
      </c>
      <c r="L530" s="248" t="str">
        <f>'800M'!N$4</f>
        <v>19.04.2018-11:50</v>
      </c>
      <c r="M530" s="171" t="s">
        <v>428</v>
      </c>
    </row>
    <row r="531" spans="1:13" s="163" customFormat="1" ht="26.25" customHeight="1" x14ac:dyDescent="0.2">
      <c r="A531" s="165">
        <v>523</v>
      </c>
      <c r="B531" s="176" t="s">
        <v>438</v>
      </c>
      <c r="C531" s="166">
        <f>'800M'!C34</f>
        <v>0</v>
      </c>
      <c r="D531" s="170">
        <f>'800M'!D34</f>
        <v>0</v>
      </c>
      <c r="E531" s="170">
        <f>'800M'!E34</f>
        <v>0</v>
      </c>
      <c r="F531" s="209">
        <f>'800M'!F34</f>
        <v>0</v>
      </c>
      <c r="G531" s="173">
        <f>'800M'!A34</f>
        <v>19</v>
      </c>
      <c r="H531" s="173" t="s">
        <v>439</v>
      </c>
      <c r="I531" s="173"/>
      <c r="J531" s="167" t="str">
        <f>'YARIŞMA BİLGİLERİ'!$F$21</f>
        <v>ERKEKLER ( B2 )</v>
      </c>
      <c r="K531" s="170" t="str">
        <f t="shared" si="13"/>
        <v>BURSA- GÖRME ENGELLİLER TÜRKİYE ŞAMPİYONASI</v>
      </c>
      <c r="L531" s="248" t="str">
        <f>'800M'!N$4</f>
        <v>19.04.2018-11:50</v>
      </c>
      <c r="M531" s="171" t="s">
        <v>428</v>
      </c>
    </row>
    <row r="532" spans="1:13" s="163" customFormat="1" ht="26.25" customHeight="1" x14ac:dyDescent="0.2">
      <c r="A532" s="165">
        <v>524</v>
      </c>
      <c r="B532" s="176" t="s">
        <v>438</v>
      </c>
      <c r="C532" s="166">
        <f>'800M'!C35</f>
        <v>0</v>
      </c>
      <c r="D532" s="170">
        <f>'800M'!D35</f>
        <v>0</v>
      </c>
      <c r="E532" s="170">
        <f>'800M'!E35</f>
        <v>0</v>
      </c>
      <c r="F532" s="209">
        <f>'800M'!F35</f>
        <v>0</v>
      </c>
      <c r="G532" s="173">
        <f>'800M'!A35</f>
        <v>20</v>
      </c>
      <c r="H532" s="173" t="s">
        <v>439</v>
      </c>
      <c r="I532" s="173"/>
      <c r="J532" s="167" t="str">
        <f>'YARIŞMA BİLGİLERİ'!$F$21</f>
        <v>ERKEKLER ( B2 )</v>
      </c>
      <c r="K532" s="170" t="str">
        <f t="shared" si="13"/>
        <v>BURSA- GÖRME ENGELLİLER TÜRKİYE ŞAMPİYONASI</v>
      </c>
      <c r="L532" s="248" t="str">
        <f>'800M'!N$4</f>
        <v>19.04.2018-11:50</v>
      </c>
      <c r="M532" s="171" t="s">
        <v>428</v>
      </c>
    </row>
    <row r="533" spans="1:13" s="163" customFormat="1" ht="26.25" customHeight="1" x14ac:dyDescent="0.2">
      <c r="A533" s="165">
        <v>525</v>
      </c>
      <c r="B533" s="176" t="s">
        <v>438</v>
      </c>
      <c r="C533" s="166">
        <f>'800M'!C36</f>
        <v>0</v>
      </c>
      <c r="D533" s="170">
        <f>'800M'!D36</f>
        <v>0</v>
      </c>
      <c r="E533" s="170">
        <f>'800M'!E36</f>
        <v>0</v>
      </c>
      <c r="F533" s="209">
        <f>'800M'!F36</f>
        <v>0</v>
      </c>
      <c r="G533" s="173">
        <f>'800M'!A36</f>
        <v>21</v>
      </c>
      <c r="H533" s="173" t="s">
        <v>439</v>
      </c>
      <c r="I533" s="173"/>
      <c r="J533" s="167" t="str">
        <f>'YARIŞMA BİLGİLERİ'!$F$21</f>
        <v>ERKEKLER ( B2 )</v>
      </c>
      <c r="K533" s="170" t="str">
        <f t="shared" si="13"/>
        <v>BURSA- GÖRME ENGELLİLER TÜRKİYE ŞAMPİYONASI</v>
      </c>
      <c r="L533" s="248" t="str">
        <f>'800M'!N$4</f>
        <v>19.04.2018-11:50</v>
      </c>
      <c r="M533" s="171" t="s">
        <v>428</v>
      </c>
    </row>
    <row r="534" spans="1:13" s="163" customFormat="1" ht="26.25" customHeight="1" x14ac:dyDescent="0.2">
      <c r="A534" s="165">
        <v>526</v>
      </c>
      <c r="B534" s="176" t="s">
        <v>438</v>
      </c>
      <c r="C534" s="166">
        <f>'800M'!C37</f>
        <v>0</v>
      </c>
      <c r="D534" s="170">
        <f>'800M'!D37</f>
        <v>0</v>
      </c>
      <c r="E534" s="170">
        <f>'800M'!E37</f>
        <v>0</v>
      </c>
      <c r="F534" s="209">
        <f>'800M'!F37</f>
        <v>0</v>
      </c>
      <c r="G534" s="173">
        <f>'800M'!A37</f>
        <v>22</v>
      </c>
      <c r="H534" s="173" t="s">
        <v>439</v>
      </c>
      <c r="I534" s="173"/>
      <c r="J534" s="167" t="str">
        <f>'YARIŞMA BİLGİLERİ'!$F$21</f>
        <v>ERKEKLER ( B2 )</v>
      </c>
      <c r="K534" s="170" t="str">
        <f t="shared" si="13"/>
        <v>BURSA- GÖRME ENGELLİLER TÜRKİYE ŞAMPİYONASI</v>
      </c>
      <c r="L534" s="248" t="str">
        <f>'800M'!N$4</f>
        <v>19.04.2018-11:50</v>
      </c>
      <c r="M534" s="171" t="s">
        <v>428</v>
      </c>
    </row>
    <row r="535" spans="1:13" s="163" customFormat="1" ht="26.25" customHeight="1" x14ac:dyDescent="0.2">
      <c r="A535" s="165">
        <v>527</v>
      </c>
      <c r="B535" s="176" t="s">
        <v>438</v>
      </c>
      <c r="C535" s="166">
        <f>'800M'!C38</f>
        <v>0</v>
      </c>
      <c r="D535" s="170">
        <f>'800M'!D38</f>
        <v>0</v>
      </c>
      <c r="E535" s="170">
        <f>'800M'!E38</f>
        <v>0</v>
      </c>
      <c r="F535" s="209">
        <f>'800M'!F38</f>
        <v>0</v>
      </c>
      <c r="G535" s="173">
        <f>'800M'!A38</f>
        <v>23</v>
      </c>
      <c r="H535" s="173" t="s">
        <v>439</v>
      </c>
      <c r="I535" s="173"/>
      <c r="J535" s="167" t="str">
        <f>'YARIŞMA BİLGİLERİ'!$F$21</f>
        <v>ERKEKLER ( B2 )</v>
      </c>
      <c r="K535" s="170" t="str">
        <f t="shared" si="13"/>
        <v>BURSA- GÖRME ENGELLİLER TÜRKİYE ŞAMPİYONASI</v>
      </c>
      <c r="L535" s="248" t="str">
        <f>'800M'!N$4</f>
        <v>19.04.2018-11:50</v>
      </c>
      <c r="M535" s="171" t="s">
        <v>428</v>
      </c>
    </row>
    <row r="536" spans="1:13" s="163" customFormat="1" ht="26.25" customHeight="1" x14ac:dyDescent="0.2">
      <c r="A536" s="165">
        <v>528</v>
      </c>
      <c r="B536" s="176" t="s">
        <v>438</v>
      </c>
      <c r="C536" s="166">
        <f>'800M'!C39</f>
        <v>0</v>
      </c>
      <c r="D536" s="170">
        <f>'800M'!D39</f>
        <v>0</v>
      </c>
      <c r="E536" s="170">
        <f>'800M'!E39</f>
        <v>0</v>
      </c>
      <c r="F536" s="209">
        <f>'800M'!F39</f>
        <v>0</v>
      </c>
      <c r="G536" s="173">
        <f>'800M'!A39</f>
        <v>24</v>
      </c>
      <c r="H536" s="173" t="s">
        <v>439</v>
      </c>
      <c r="I536" s="173"/>
      <c r="J536" s="167" t="str">
        <f>'YARIŞMA BİLGİLERİ'!$F$21</f>
        <v>ERKEKLER ( B2 )</v>
      </c>
      <c r="K536" s="170" t="str">
        <f t="shared" si="13"/>
        <v>BURSA- GÖRME ENGELLİLER TÜRKİYE ŞAMPİYONASI</v>
      </c>
      <c r="L536" s="248" t="str">
        <f>'800M'!N$4</f>
        <v>19.04.2018-11:50</v>
      </c>
      <c r="M536" s="171" t="s">
        <v>428</v>
      </c>
    </row>
    <row r="537" spans="1:13" s="163" customFormat="1" ht="26.25" customHeight="1" x14ac:dyDescent="0.2">
      <c r="A537" s="165">
        <v>529</v>
      </c>
      <c r="B537" s="176" t="s">
        <v>438</v>
      </c>
      <c r="C537" s="166">
        <f>'800M'!C40</f>
        <v>0</v>
      </c>
      <c r="D537" s="170">
        <f>'800M'!D40</f>
        <v>0</v>
      </c>
      <c r="E537" s="170">
        <f>'800M'!E40</f>
        <v>0</v>
      </c>
      <c r="F537" s="209">
        <f>'800M'!F40</f>
        <v>0</v>
      </c>
      <c r="G537" s="173">
        <f>'800M'!A40</f>
        <v>25</v>
      </c>
      <c r="H537" s="173" t="s">
        <v>439</v>
      </c>
      <c r="I537" s="173"/>
      <c r="J537" s="167" t="str">
        <f>'YARIŞMA BİLGİLERİ'!$F$21</f>
        <v>ERKEKLER ( B2 )</v>
      </c>
      <c r="K537" s="170" t="str">
        <f t="shared" si="13"/>
        <v>BURSA- GÖRME ENGELLİLER TÜRKİYE ŞAMPİYONASI</v>
      </c>
      <c r="L537" s="248" t="str">
        <f>'800M'!N$4</f>
        <v>19.04.2018-11:50</v>
      </c>
      <c r="M537" s="171" t="s">
        <v>428</v>
      </c>
    </row>
    <row r="538" spans="1:13" s="163" customFormat="1" ht="26.25" customHeight="1" x14ac:dyDescent="0.2">
      <c r="A538" s="165">
        <v>530</v>
      </c>
      <c r="B538" s="176" t="s">
        <v>438</v>
      </c>
      <c r="C538" s="166">
        <f>'800M'!C41</f>
        <v>0</v>
      </c>
      <c r="D538" s="170">
        <f>'800M'!D41</f>
        <v>0</v>
      </c>
      <c r="E538" s="170">
        <f>'800M'!E41</f>
        <v>0</v>
      </c>
      <c r="F538" s="209">
        <f>'800M'!F41</f>
        <v>0</v>
      </c>
      <c r="G538" s="173">
        <f>'800M'!A41</f>
        <v>26</v>
      </c>
      <c r="H538" s="173" t="s">
        <v>439</v>
      </c>
      <c r="I538" s="173"/>
      <c r="J538" s="167" t="str">
        <f>'YARIŞMA BİLGİLERİ'!$F$21</f>
        <v>ERKEKLER ( B2 )</v>
      </c>
      <c r="K538" s="170" t="str">
        <f t="shared" si="13"/>
        <v>BURSA- GÖRME ENGELLİLER TÜRKİYE ŞAMPİYONASI</v>
      </c>
      <c r="L538" s="248" t="str">
        <f>'800M'!N$4</f>
        <v>19.04.2018-11:50</v>
      </c>
      <c r="M538" s="171" t="s">
        <v>428</v>
      </c>
    </row>
    <row r="539" spans="1:13" s="163" customFormat="1" ht="26.25" customHeight="1" x14ac:dyDescent="0.2">
      <c r="A539" s="165">
        <v>531</v>
      </c>
      <c r="B539" s="176" t="s">
        <v>438</v>
      </c>
      <c r="C539" s="166">
        <f>'800M'!C42</f>
        <v>0</v>
      </c>
      <c r="D539" s="170">
        <f>'800M'!D42</f>
        <v>0</v>
      </c>
      <c r="E539" s="170">
        <f>'800M'!E42</f>
        <v>0</v>
      </c>
      <c r="F539" s="209">
        <f>'800M'!F42</f>
        <v>0</v>
      </c>
      <c r="G539" s="173">
        <f>'800M'!A42</f>
        <v>27</v>
      </c>
      <c r="H539" s="173" t="s">
        <v>439</v>
      </c>
      <c r="I539" s="173"/>
      <c r="J539" s="167" t="str">
        <f>'YARIŞMA BİLGİLERİ'!$F$21</f>
        <v>ERKEKLER ( B2 )</v>
      </c>
      <c r="K539" s="170" t="str">
        <f t="shared" si="13"/>
        <v>BURSA- GÖRME ENGELLİLER TÜRKİYE ŞAMPİYONASI</v>
      </c>
      <c r="L539" s="248" t="str">
        <f>'800M'!N$4</f>
        <v>19.04.2018-11:50</v>
      </c>
      <c r="M539" s="171" t="s">
        <v>428</v>
      </c>
    </row>
    <row r="540" spans="1:13" s="163" customFormat="1" ht="26.25" customHeight="1" x14ac:dyDescent="0.2">
      <c r="A540" s="165">
        <v>532</v>
      </c>
      <c r="B540" s="176" t="s">
        <v>438</v>
      </c>
      <c r="C540" s="166">
        <f>'800M'!C43</f>
        <v>0</v>
      </c>
      <c r="D540" s="170">
        <f>'800M'!D43</f>
        <v>0</v>
      </c>
      <c r="E540" s="170">
        <f>'800M'!E43</f>
        <v>0</v>
      </c>
      <c r="F540" s="209">
        <f>'800M'!F43</f>
        <v>0</v>
      </c>
      <c r="G540" s="173">
        <f>'800M'!A43</f>
        <v>28</v>
      </c>
      <c r="H540" s="173" t="s">
        <v>439</v>
      </c>
      <c r="I540" s="173"/>
      <c r="J540" s="167" t="str">
        <f>'YARIŞMA BİLGİLERİ'!$F$21</f>
        <v>ERKEKLER ( B2 )</v>
      </c>
      <c r="K540" s="170" t="str">
        <f t="shared" si="13"/>
        <v>BURSA- GÖRME ENGELLİLER TÜRKİYE ŞAMPİYONASI</v>
      </c>
      <c r="L540" s="248" t="str">
        <f>'800M'!N$4</f>
        <v>19.04.2018-11:50</v>
      </c>
      <c r="M540" s="171" t="s">
        <v>428</v>
      </c>
    </row>
    <row r="541" spans="1:13" s="163" customFormat="1" ht="26.25" customHeight="1" x14ac:dyDescent="0.2">
      <c r="A541" s="165">
        <v>533</v>
      </c>
      <c r="B541" s="176" t="s">
        <v>438</v>
      </c>
      <c r="C541" s="166">
        <f>'800M'!C44</f>
        <v>0</v>
      </c>
      <c r="D541" s="170">
        <f>'800M'!D44</f>
        <v>0</v>
      </c>
      <c r="E541" s="170">
        <f>'800M'!E44</f>
        <v>0</v>
      </c>
      <c r="F541" s="209">
        <f>'800M'!F44</f>
        <v>0</v>
      </c>
      <c r="G541" s="173">
        <f>'800M'!A44</f>
        <v>29</v>
      </c>
      <c r="H541" s="173" t="s">
        <v>439</v>
      </c>
      <c r="I541" s="173"/>
      <c r="J541" s="167" t="str">
        <f>'YARIŞMA BİLGİLERİ'!$F$21</f>
        <v>ERKEKLER ( B2 )</v>
      </c>
      <c r="K541" s="170" t="str">
        <f t="shared" si="13"/>
        <v>BURSA- GÖRME ENGELLİLER TÜRKİYE ŞAMPİYONASI</v>
      </c>
      <c r="L541" s="248" t="str">
        <f>'800M'!N$4</f>
        <v>19.04.2018-11:50</v>
      </c>
      <c r="M541" s="171" t="s">
        <v>428</v>
      </c>
    </row>
    <row r="542" spans="1:13" s="163" customFormat="1" ht="26.25" customHeight="1" x14ac:dyDescent="0.2">
      <c r="A542" s="165">
        <v>534</v>
      </c>
      <c r="B542" s="176" t="s">
        <v>438</v>
      </c>
      <c r="C542" s="166">
        <f>'800M'!C45</f>
        <v>0</v>
      </c>
      <c r="D542" s="170">
        <f>'800M'!D45</f>
        <v>0</v>
      </c>
      <c r="E542" s="170">
        <f>'800M'!E45</f>
        <v>0</v>
      </c>
      <c r="F542" s="209">
        <f>'800M'!F45</f>
        <v>0</v>
      </c>
      <c r="G542" s="173">
        <f>'800M'!A45</f>
        <v>30</v>
      </c>
      <c r="H542" s="173" t="s">
        <v>439</v>
      </c>
      <c r="I542" s="173"/>
      <c r="J542" s="167" t="str">
        <f>'YARIŞMA BİLGİLERİ'!$F$21</f>
        <v>ERKEKLER ( B2 )</v>
      </c>
      <c r="K542" s="170" t="str">
        <f t="shared" si="13"/>
        <v>BURSA- GÖRME ENGELLİLER TÜRKİYE ŞAMPİYONASI</v>
      </c>
      <c r="L542" s="248" t="str">
        <f>'800M'!N$4</f>
        <v>19.04.2018-11:50</v>
      </c>
      <c r="M542" s="171" t="s">
        <v>428</v>
      </c>
    </row>
    <row r="543" spans="1:13" s="163" customFormat="1" ht="26.25" customHeight="1" x14ac:dyDescent="0.2">
      <c r="A543" s="165">
        <v>535</v>
      </c>
      <c r="B543" s="176" t="s">
        <v>438</v>
      </c>
      <c r="C543" s="166">
        <f>'800M'!C46</f>
        <v>0</v>
      </c>
      <c r="D543" s="170">
        <f>'800M'!D46</f>
        <v>0</v>
      </c>
      <c r="E543" s="170">
        <f>'800M'!E46</f>
        <v>0</v>
      </c>
      <c r="F543" s="209">
        <f>'800M'!F46</f>
        <v>0</v>
      </c>
      <c r="G543" s="173">
        <f>'800M'!A46</f>
        <v>31</v>
      </c>
      <c r="H543" s="173" t="s">
        <v>439</v>
      </c>
      <c r="I543" s="173"/>
      <c r="J543" s="167" t="str">
        <f>'YARIŞMA BİLGİLERİ'!$F$21</f>
        <v>ERKEKLER ( B2 )</v>
      </c>
      <c r="K543" s="170" t="str">
        <f t="shared" si="13"/>
        <v>BURSA- GÖRME ENGELLİLER TÜRKİYE ŞAMPİYONASI</v>
      </c>
      <c r="L543" s="248" t="str">
        <f>'800M'!N$4</f>
        <v>19.04.2018-11:50</v>
      </c>
      <c r="M543" s="171" t="s">
        <v>428</v>
      </c>
    </row>
    <row r="544" spans="1:13" s="163" customFormat="1" ht="26.25" customHeight="1" x14ac:dyDescent="0.2">
      <c r="A544" s="165">
        <v>536</v>
      </c>
      <c r="B544" s="176" t="s">
        <v>438</v>
      </c>
      <c r="C544" s="166">
        <f>'800M'!C47</f>
        <v>0</v>
      </c>
      <c r="D544" s="170">
        <f>'800M'!D47</f>
        <v>0</v>
      </c>
      <c r="E544" s="170">
        <f>'800M'!E47</f>
        <v>0</v>
      </c>
      <c r="F544" s="209">
        <f>'800M'!F47</f>
        <v>0</v>
      </c>
      <c r="G544" s="173">
        <f>'800M'!A47</f>
        <v>32</v>
      </c>
      <c r="H544" s="173" t="s">
        <v>439</v>
      </c>
      <c r="I544" s="173"/>
      <c r="J544" s="167" t="str">
        <f>'YARIŞMA BİLGİLERİ'!$F$21</f>
        <v>ERKEKLER ( B2 )</v>
      </c>
      <c r="K544" s="170" t="str">
        <f t="shared" si="13"/>
        <v>BURSA- GÖRME ENGELLİLER TÜRKİYE ŞAMPİYONASI</v>
      </c>
      <c r="L544" s="248" t="str">
        <f>'800M'!N$4</f>
        <v>19.04.2018-11:50</v>
      </c>
      <c r="M544" s="171" t="s">
        <v>428</v>
      </c>
    </row>
    <row r="545" spans="1:13" s="163" customFormat="1" ht="26.25" customHeight="1" x14ac:dyDescent="0.2">
      <c r="A545" s="165">
        <v>537</v>
      </c>
      <c r="B545" s="176" t="s">
        <v>438</v>
      </c>
      <c r="C545" s="166">
        <f>'800M'!C48</f>
        <v>0</v>
      </c>
      <c r="D545" s="170">
        <f>'800M'!D48</f>
        <v>0</v>
      </c>
      <c r="E545" s="170">
        <f>'800M'!E48</f>
        <v>0</v>
      </c>
      <c r="F545" s="209">
        <f>'800M'!F48</f>
        <v>0</v>
      </c>
      <c r="G545" s="173">
        <f>'800M'!A48</f>
        <v>33</v>
      </c>
      <c r="H545" s="173" t="s">
        <v>439</v>
      </c>
      <c r="I545" s="173"/>
      <c r="J545" s="167" t="str">
        <f>'YARIŞMA BİLGİLERİ'!$F$21</f>
        <v>ERKEKLER ( B2 )</v>
      </c>
      <c r="K545" s="170" t="str">
        <f t="shared" si="13"/>
        <v>BURSA- GÖRME ENGELLİLER TÜRKİYE ŞAMPİYONASI</v>
      </c>
      <c r="L545" s="248" t="str">
        <f>'800M'!N$4</f>
        <v>19.04.2018-11:50</v>
      </c>
      <c r="M545" s="171" t="s">
        <v>428</v>
      </c>
    </row>
    <row r="546" spans="1:13" s="163" customFormat="1" ht="26.25" customHeight="1" x14ac:dyDescent="0.2">
      <c r="A546" s="165">
        <v>538</v>
      </c>
      <c r="B546" s="176" t="s">
        <v>438</v>
      </c>
      <c r="C546" s="166">
        <f>'800M'!C49</f>
        <v>0</v>
      </c>
      <c r="D546" s="170">
        <f>'800M'!D49</f>
        <v>0</v>
      </c>
      <c r="E546" s="170">
        <f>'800M'!E49</f>
        <v>0</v>
      </c>
      <c r="F546" s="209">
        <f>'800M'!F49</f>
        <v>0</v>
      </c>
      <c r="G546" s="173">
        <f>'800M'!A49</f>
        <v>34</v>
      </c>
      <c r="H546" s="173" t="s">
        <v>439</v>
      </c>
      <c r="I546" s="173"/>
      <c r="J546" s="167" t="str">
        <f>'YARIŞMA BİLGİLERİ'!$F$21</f>
        <v>ERKEKLER ( B2 )</v>
      </c>
      <c r="K546" s="170" t="str">
        <f t="shared" si="13"/>
        <v>BURSA- GÖRME ENGELLİLER TÜRKİYE ŞAMPİYONASI</v>
      </c>
      <c r="L546" s="248" t="str">
        <f>'800M'!N$4</f>
        <v>19.04.2018-11:50</v>
      </c>
      <c r="M546" s="171" t="s">
        <v>428</v>
      </c>
    </row>
    <row r="547" spans="1:13" s="163" customFormat="1" ht="26.25" customHeight="1" x14ac:dyDescent="0.2">
      <c r="A547" s="165">
        <v>539</v>
      </c>
      <c r="B547" s="176" t="s">
        <v>438</v>
      </c>
      <c r="C547" s="166">
        <f>'800M'!C50</f>
        <v>0</v>
      </c>
      <c r="D547" s="170">
        <f>'800M'!D50</f>
        <v>0</v>
      </c>
      <c r="E547" s="170">
        <f>'800M'!E50</f>
        <v>0</v>
      </c>
      <c r="F547" s="209">
        <f>'800M'!F50</f>
        <v>0</v>
      </c>
      <c r="G547" s="173">
        <f>'800M'!A50</f>
        <v>35</v>
      </c>
      <c r="H547" s="173" t="s">
        <v>439</v>
      </c>
      <c r="I547" s="173"/>
      <c r="J547" s="167" t="str">
        <f>'YARIŞMA BİLGİLERİ'!$F$21</f>
        <v>ERKEKLER ( B2 )</v>
      </c>
      <c r="K547" s="170" t="str">
        <f t="shared" si="13"/>
        <v>BURSA- GÖRME ENGELLİLER TÜRKİYE ŞAMPİYONASI</v>
      </c>
      <c r="L547" s="248" t="str">
        <f>'800M'!N$4</f>
        <v>19.04.2018-11:50</v>
      </c>
      <c r="M547" s="171" t="s">
        <v>428</v>
      </c>
    </row>
    <row r="548" spans="1:13" s="163" customFormat="1" ht="26.25" customHeight="1" x14ac:dyDescent="0.2">
      <c r="A548" s="165">
        <v>540</v>
      </c>
      <c r="B548" s="176" t="s">
        <v>438</v>
      </c>
      <c r="C548" s="166">
        <f>'800M'!C51</f>
        <v>0</v>
      </c>
      <c r="D548" s="170">
        <f>'800M'!D51</f>
        <v>0</v>
      </c>
      <c r="E548" s="170">
        <f>'800M'!E51</f>
        <v>0</v>
      </c>
      <c r="F548" s="209">
        <f>'800M'!F51</f>
        <v>0</v>
      </c>
      <c r="G548" s="173">
        <f>'800M'!A51</f>
        <v>36</v>
      </c>
      <c r="H548" s="173" t="s">
        <v>439</v>
      </c>
      <c r="I548" s="173"/>
      <c r="J548" s="167" t="str">
        <f>'YARIŞMA BİLGİLERİ'!$F$21</f>
        <v>ERKEKLER ( B2 )</v>
      </c>
      <c r="K548" s="170" t="str">
        <f t="shared" si="13"/>
        <v>BURSA- GÖRME ENGELLİLER TÜRKİYE ŞAMPİYONASI</v>
      </c>
      <c r="L548" s="248" t="str">
        <f>'800M'!N$4</f>
        <v>19.04.2018-11:50</v>
      </c>
      <c r="M548" s="171" t="s">
        <v>428</v>
      </c>
    </row>
    <row r="549" spans="1:13" s="163" customFormat="1" ht="26.25" customHeight="1" x14ac:dyDescent="0.2">
      <c r="A549" s="165">
        <v>541</v>
      </c>
      <c r="B549" s="176" t="s">
        <v>438</v>
      </c>
      <c r="C549" s="166">
        <f>'800M'!C52</f>
        <v>0</v>
      </c>
      <c r="D549" s="170">
        <f>'800M'!D52</f>
        <v>0</v>
      </c>
      <c r="E549" s="170">
        <f>'800M'!E52</f>
        <v>0</v>
      </c>
      <c r="F549" s="209">
        <f>'800M'!F52</f>
        <v>0</v>
      </c>
      <c r="G549" s="173">
        <f>'800M'!A52</f>
        <v>37</v>
      </c>
      <c r="H549" s="173" t="s">
        <v>439</v>
      </c>
      <c r="I549" s="173"/>
      <c r="J549" s="167" t="str">
        <f>'YARIŞMA BİLGİLERİ'!$F$21</f>
        <v>ERKEKLER ( B2 )</v>
      </c>
      <c r="K549" s="170" t="str">
        <f t="shared" si="13"/>
        <v>BURSA- GÖRME ENGELLİLER TÜRKİYE ŞAMPİYONASI</v>
      </c>
      <c r="L549" s="248" t="str">
        <f>'800M'!N$4</f>
        <v>19.04.2018-11:50</v>
      </c>
      <c r="M549" s="171" t="s">
        <v>428</v>
      </c>
    </row>
    <row r="550" spans="1:13" s="163" customFormat="1" ht="26.25" customHeight="1" x14ac:dyDescent="0.2">
      <c r="A550" s="165">
        <v>542</v>
      </c>
      <c r="B550" s="176" t="s">
        <v>438</v>
      </c>
      <c r="C550" s="166">
        <f>'800M'!C53</f>
        <v>0</v>
      </c>
      <c r="D550" s="170">
        <f>'800M'!D53</f>
        <v>0</v>
      </c>
      <c r="E550" s="170">
        <f>'800M'!E53</f>
        <v>0</v>
      </c>
      <c r="F550" s="209">
        <f>'800M'!F53</f>
        <v>0</v>
      </c>
      <c r="G550" s="173">
        <f>'800M'!A53</f>
        <v>38</v>
      </c>
      <c r="H550" s="173" t="s">
        <v>439</v>
      </c>
      <c r="I550" s="173"/>
      <c r="J550" s="167" t="str">
        <f>'YARIŞMA BİLGİLERİ'!$F$21</f>
        <v>ERKEKLER ( B2 )</v>
      </c>
      <c r="K550" s="170" t="str">
        <f t="shared" si="13"/>
        <v>BURSA- GÖRME ENGELLİLER TÜRKİYE ŞAMPİYONASI</v>
      </c>
      <c r="L550" s="248" t="str">
        <f>'800M'!N$4</f>
        <v>19.04.2018-11:50</v>
      </c>
      <c r="M550" s="171" t="s">
        <v>428</v>
      </c>
    </row>
    <row r="551" spans="1:13" s="163" customFormat="1" ht="26.25" customHeight="1" x14ac:dyDescent="0.2">
      <c r="A551" s="165">
        <v>543</v>
      </c>
      <c r="B551" s="176" t="s">
        <v>438</v>
      </c>
      <c r="C551" s="166">
        <f>'800M'!C54</f>
        <v>0</v>
      </c>
      <c r="D551" s="170">
        <f>'800M'!D54</f>
        <v>0</v>
      </c>
      <c r="E551" s="170">
        <f>'800M'!E54</f>
        <v>0</v>
      </c>
      <c r="F551" s="209">
        <f>'800M'!F54</f>
        <v>0</v>
      </c>
      <c r="G551" s="173">
        <f>'800M'!A54</f>
        <v>39</v>
      </c>
      <c r="H551" s="173" t="s">
        <v>439</v>
      </c>
      <c r="I551" s="173"/>
      <c r="J551" s="167" t="str">
        <f>'YARIŞMA BİLGİLERİ'!$F$21</f>
        <v>ERKEKLER ( B2 )</v>
      </c>
      <c r="K551" s="170" t="str">
        <f t="shared" si="13"/>
        <v>BURSA- GÖRME ENGELLİLER TÜRKİYE ŞAMPİYONASI</v>
      </c>
      <c r="L551" s="248" t="str">
        <f>'800M'!N$4</f>
        <v>19.04.2018-11:50</v>
      </c>
      <c r="M551" s="171" t="s">
        <v>428</v>
      </c>
    </row>
    <row r="552" spans="1:13" s="163" customFormat="1" ht="26.25" customHeight="1" x14ac:dyDescent="0.2">
      <c r="A552" s="165">
        <v>544</v>
      </c>
      <c r="B552" s="176" t="s">
        <v>438</v>
      </c>
      <c r="C552" s="166">
        <f>'800M'!C55</f>
        <v>0</v>
      </c>
      <c r="D552" s="170">
        <f>'800M'!D55</f>
        <v>0</v>
      </c>
      <c r="E552" s="170">
        <f>'800M'!E55</f>
        <v>0</v>
      </c>
      <c r="F552" s="209">
        <f>'800M'!F55</f>
        <v>0</v>
      </c>
      <c r="G552" s="173">
        <f>'800M'!A55</f>
        <v>40</v>
      </c>
      <c r="H552" s="173" t="s">
        <v>439</v>
      </c>
      <c r="I552" s="173"/>
      <c r="J552" s="167" t="str">
        <f>'YARIŞMA BİLGİLERİ'!$F$21</f>
        <v>ERKEKLER ( B2 )</v>
      </c>
      <c r="K552" s="170" t="str">
        <f t="shared" si="13"/>
        <v>BURSA- GÖRME ENGELLİLER TÜRKİYE ŞAMPİYONASI</v>
      </c>
      <c r="L552" s="248" t="str">
        <f>'800M'!N$4</f>
        <v>19.04.2018-11:50</v>
      </c>
      <c r="M552" s="171" t="s">
        <v>428</v>
      </c>
    </row>
    <row r="553" spans="1:13" s="163" customFormat="1" ht="26.25" customHeight="1" x14ac:dyDescent="0.2">
      <c r="A553" s="165">
        <v>545</v>
      </c>
      <c r="B553" s="176" t="s">
        <v>438</v>
      </c>
      <c r="C553" s="166">
        <f>'800M'!C56</f>
        <v>0</v>
      </c>
      <c r="D553" s="170">
        <f>'800M'!D56</f>
        <v>0</v>
      </c>
      <c r="E553" s="170">
        <f>'800M'!E56</f>
        <v>0</v>
      </c>
      <c r="F553" s="209">
        <f>'800M'!F56</f>
        <v>0</v>
      </c>
      <c r="G553" s="173">
        <f>'800M'!A56</f>
        <v>41</v>
      </c>
      <c r="H553" s="173" t="s">
        <v>439</v>
      </c>
      <c r="I553" s="173"/>
      <c r="J553" s="167" t="str">
        <f>'YARIŞMA BİLGİLERİ'!$F$21</f>
        <v>ERKEKLER ( B2 )</v>
      </c>
      <c r="K553" s="170" t="str">
        <f t="shared" si="13"/>
        <v>BURSA- GÖRME ENGELLİLER TÜRKİYE ŞAMPİYONASI</v>
      </c>
      <c r="L553" s="248" t="str">
        <f>'800M'!N$4</f>
        <v>19.04.2018-11:50</v>
      </c>
      <c r="M553" s="171" t="s">
        <v>428</v>
      </c>
    </row>
    <row r="554" spans="1:13" s="163" customFormat="1" ht="26.25" customHeight="1" x14ac:dyDescent="0.2">
      <c r="A554" s="165">
        <v>546</v>
      </c>
      <c r="B554" s="176" t="s">
        <v>438</v>
      </c>
      <c r="C554" s="166">
        <f>'800M'!C57</f>
        <v>0</v>
      </c>
      <c r="D554" s="170">
        <f>'800M'!D57</f>
        <v>0</v>
      </c>
      <c r="E554" s="170">
        <f>'800M'!E57</f>
        <v>0</v>
      </c>
      <c r="F554" s="209">
        <f>'800M'!F57</f>
        <v>0</v>
      </c>
      <c r="G554" s="173">
        <f>'800M'!A57</f>
        <v>42</v>
      </c>
      <c r="H554" s="173" t="s">
        <v>439</v>
      </c>
      <c r="I554" s="173"/>
      <c r="J554" s="167" t="str">
        <f>'YARIŞMA BİLGİLERİ'!$F$21</f>
        <v>ERKEKLER ( B2 )</v>
      </c>
      <c r="K554" s="170" t="str">
        <f t="shared" si="13"/>
        <v>BURSA- GÖRME ENGELLİLER TÜRKİYE ŞAMPİYONASI</v>
      </c>
      <c r="L554" s="248" t="str">
        <f>'800M'!N$4</f>
        <v>19.04.2018-11:50</v>
      </c>
      <c r="M554" s="171" t="s">
        <v>428</v>
      </c>
    </row>
    <row r="555" spans="1:13" s="163" customFormat="1" ht="26.25" customHeight="1" x14ac:dyDescent="0.2">
      <c r="A555" s="165">
        <v>547</v>
      </c>
      <c r="B555" s="176" t="s">
        <v>438</v>
      </c>
      <c r="C555" s="166">
        <f>'800M'!C58</f>
        <v>0</v>
      </c>
      <c r="D555" s="170">
        <f>'800M'!D58</f>
        <v>0</v>
      </c>
      <c r="E555" s="170">
        <f>'800M'!E58</f>
        <v>0</v>
      </c>
      <c r="F555" s="209">
        <f>'800M'!F58</f>
        <v>0</v>
      </c>
      <c r="G555" s="173">
        <f>'800M'!A58</f>
        <v>43</v>
      </c>
      <c r="H555" s="173" t="s">
        <v>439</v>
      </c>
      <c r="I555" s="173"/>
      <c r="J555" s="167" t="str">
        <f>'YARIŞMA BİLGİLERİ'!$F$21</f>
        <v>ERKEKLER ( B2 )</v>
      </c>
      <c r="K555" s="170" t="str">
        <f t="shared" si="13"/>
        <v>BURSA- GÖRME ENGELLİLER TÜRKİYE ŞAMPİYONASI</v>
      </c>
      <c r="L555" s="248" t="str">
        <f>'800M'!N$4</f>
        <v>19.04.2018-11:50</v>
      </c>
      <c r="M555" s="171" t="s">
        <v>428</v>
      </c>
    </row>
    <row r="556" spans="1:13" s="163" customFormat="1" ht="26.25" customHeight="1" x14ac:dyDescent="0.2">
      <c r="A556" s="165">
        <v>548</v>
      </c>
      <c r="B556" s="176" t="s">
        <v>438</v>
      </c>
      <c r="C556" s="166">
        <f>'800M'!C59</f>
        <v>0</v>
      </c>
      <c r="D556" s="170">
        <f>'800M'!D59</f>
        <v>0</v>
      </c>
      <c r="E556" s="170">
        <f>'800M'!E59</f>
        <v>0</v>
      </c>
      <c r="F556" s="209">
        <f>'800M'!F59</f>
        <v>0</v>
      </c>
      <c r="G556" s="173">
        <f>'800M'!A59</f>
        <v>44</v>
      </c>
      <c r="H556" s="173" t="s">
        <v>439</v>
      </c>
      <c r="I556" s="173"/>
      <c r="J556" s="167" t="str">
        <f>'YARIŞMA BİLGİLERİ'!$F$21</f>
        <v>ERKEKLER ( B2 )</v>
      </c>
      <c r="K556" s="170" t="str">
        <f t="shared" si="13"/>
        <v>BURSA- GÖRME ENGELLİLER TÜRKİYE ŞAMPİYONASI</v>
      </c>
      <c r="L556" s="248" t="str">
        <f>'800M'!N$4</f>
        <v>19.04.2018-11:50</v>
      </c>
      <c r="M556" s="171" t="s">
        <v>428</v>
      </c>
    </row>
    <row r="557" spans="1:13" s="163" customFormat="1" ht="26.25" customHeight="1" x14ac:dyDescent="0.2">
      <c r="A557" s="165">
        <v>549</v>
      </c>
      <c r="B557" s="176" t="s">
        <v>438</v>
      </c>
      <c r="C557" s="166">
        <f>'800M'!C60</f>
        <v>0</v>
      </c>
      <c r="D557" s="170">
        <f>'800M'!D60</f>
        <v>0</v>
      </c>
      <c r="E557" s="170">
        <f>'800M'!E60</f>
        <v>0</v>
      </c>
      <c r="F557" s="209">
        <f>'800M'!F60</f>
        <v>0</v>
      </c>
      <c r="G557" s="173">
        <f>'800M'!A60</f>
        <v>45</v>
      </c>
      <c r="H557" s="173" t="s">
        <v>439</v>
      </c>
      <c r="I557" s="173"/>
      <c r="J557" s="167" t="str">
        <f>'YARIŞMA BİLGİLERİ'!$F$21</f>
        <v>ERKEKLER ( B2 )</v>
      </c>
      <c r="K557" s="170" t="str">
        <f t="shared" si="13"/>
        <v>BURSA- GÖRME ENGELLİLER TÜRKİYE ŞAMPİYONASI</v>
      </c>
      <c r="L557" s="248" t="str">
        <f>'800M'!N$4</f>
        <v>19.04.2018-11:50</v>
      </c>
      <c r="M557" s="171" t="s">
        <v>428</v>
      </c>
    </row>
    <row r="558" spans="1:13" s="163" customFormat="1" ht="26.25" customHeight="1" x14ac:dyDescent="0.2">
      <c r="A558" s="165">
        <v>550</v>
      </c>
      <c r="B558" s="176" t="s">
        <v>438</v>
      </c>
      <c r="C558" s="166">
        <f>'800M'!C61</f>
        <v>0</v>
      </c>
      <c r="D558" s="170">
        <f>'800M'!D61</f>
        <v>0</v>
      </c>
      <c r="E558" s="170">
        <f>'800M'!E61</f>
        <v>0</v>
      </c>
      <c r="F558" s="209">
        <f>'800M'!F61</f>
        <v>0</v>
      </c>
      <c r="G558" s="173">
        <f>'800M'!A61</f>
        <v>46</v>
      </c>
      <c r="H558" s="173" t="s">
        <v>439</v>
      </c>
      <c r="I558" s="173"/>
      <c r="J558" s="167" t="str">
        <f>'YARIŞMA BİLGİLERİ'!$F$21</f>
        <v>ERKEKLER ( B2 )</v>
      </c>
      <c r="K558" s="170" t="str">
        <f t="shared" si="13"/>
        <v>BURSA- GÖRME ENGELLİLER TÜRKİYE ŞAMPİYONASI</v>
      </c>
      <c r="L558" s="248" t="str">
        <f>'800M'!N$4</f>
        <v>19.04.2018-11:50</v>
      </c>
      <c r="M558" s="171" t="s">
        <v>428</v>
      </c>
    </row>
    <row r="559" spans="1:13" s="163" customFormat="1" ht="26.25" customHeight="1" x14ac:dyDescent="0.2">
      <c r="A559" s="165">
        <v>551</v>
      </c>
      <c r="B559" s="176" t="s">
        <v>438</v>
      </c>
      <c r="C559" s="166">
        <f>'800M'!C62</f>
        <v>0</v>
      </c>
      <c r="D559" s="170">
        <f>'800M'!D62</f>
        <v>0</v>
      </c>
      <c r="E559" s="170">
        <f>'800M'!E62</f>
        <v>0</v>
      </c>
      <c r="F559" s="209">
        <f>'800M'!F62</f>
        <v>0</v>
      </c>
      <c r="G559" s="173">
        <f>'800M'!A62</f>
        <v>47</v>
      </c>
      <c r="H559" s="173" t="s">
        <v>439</v>
      </c>
      <c r="I559" s="173"/>
      <c r="J559" s="167" t="str">
        <f>'YARIŞMA BİLGİLERİ'!$F$21</f>
        <v>ERKEKLER ( B2 )</v>
      </c>
      <c r="K559" s="170" t="str">
        <f t="shared" si="13"/>
        <v>BURSA- GÖRME ENGELLİLER TÜRKİYE ŞAMPİYONASI</v>
      </c>
      <c r="L559" s="248" t="str">
        <f>'800M'!N$4</f>
        <v>19.04.2018-11:50</v>
      </c>
      <c r="M559" s="171" t="s">
        <v>428</v>
      </c>
    </row>
    <row r="560" spans="1:13" s="163" customFormat="1" ht="26.25" customHeight="1" x14ac:dyDescent="0.2">
      <c r="A560" s="165">
        <v>552</v>
      </c>
      <c r="B560" s="176" t="s">
        <v>438</v>
      </c>
      <c r="C560" s="166">
        <f>'800M'!C63</f>
        <v>0</v>
      </c>
      <c r="D560" s="170">
        <f>'800M'!D63</f>
        <v>0</v>
      </c>
      <c r="E560" s="170">
        <f>'800M'!E63</f>
        <v>0</v>
      </c>
      <c r="F560" s="209">
        <f>'800M'!F63</f>
        <v>0</v>
      </c>
      <c r="G560" s="173">
        <f>'800M'!A63</f>
        <v>48</v>
      </c>
      <c r="H560" s="173" t="s">
        <v>439</v>
      </c>
      <c r="I560" s="173"/>
      <c r="J560" s="167" t="str">
        <f>'YARIŞMA BİLGİLERİ'!$F$21</f>
        <v>ERKEKLER ( B2 )</v>
      </c>
      <c r="K560" s="170" t="str">
        <f t="shared" si="13"/>
        <v>BURSA- GÖRME ENGELLİLER TÜRKİYE ŞAMPİYONASI</v>
      </c>
      <c r="L560" s="248" t="str">
        <f>'800M'!N$4</f>
        <v>19.04.2018-11:50</v>
      </c>
      <c r="M560" s="171" t="s">
        <v>428</v>
      </c>
    </row>
    <row r="561" spans="1:13" s="163" customFormat="1" ht="26.25" customHeight="1" x14ac:dyDescent="0.2">
      <c r="A561" s="165">
        <v>553</v>
      </c>
      <c r="B561" s="176" t="s">
        <v>438</v>
      </c>
      <c r="C561" s="166">
        <f>'800M'!C64</f>
        <v>0</v>
      </c>
      <c r="D561" s="170">
        <f>'800M'!D64</f>
        <v>0</v>
      </c>
      <c r="E561" s="170">
        <f>'800M'!E64</f>
        <v>0</v>
      </c>
      <c r="F561" s="209">
        <f>'800M'!F64</f>
        <v>0</v>
      </c>
      <c r="G561" s="173">
        <f>'800M'!A64</f>
        <v>49</v>
      </c>
      <c r="H561" s="173" t="s">
        <v>439</v>
      </c>
      <c r="I561" s="173"/>
      <c r="J561" s="167" t="str">
        <f>'YARIŞMA BİLGİLERİ'!$F$21</f>
        <v>ERKEKLER ( B2 )</v>
      </c>
      <c r="K561" s="170" t="str">
        <f t="shared" si="13"/>
        <v>BURSA- GÖRME ENGELLİLER TÜRKİYE ŞAMPİYONASI</v>
      </c>
      <c r="L561" s="248" t="str">
        <f>'800M'!N$4</f>
        <v>19.04.2018-11:50</v>
      </c>
      <c r="M561" s="171" t="s">
        <v>428</v>
      </c>
    </row>
    <row r="562" spans="1:13" s="163" customFormat="1" ht="26.25" customHeight="1" x14ac:dyDescent="0.2">
      <c r="A562" s="165">
        <v>554</v>
      </c>
      <c r="B562" s="176" t="s">
        <v>438</v>
      </c>
      <c r="C562" s="166">
        <f>'800M'!C65</f>
        <v>0</v>
      </c>
      <c r="D562" s="170">
        <f>'800M'!D65</f>
        <v>0</v>
      </c>
      <c r="E562" s="170">
        <f>'800M'!E65</f>
        <v>0</v>
      </c>
      <c r="F562" s="209">
        <f>'800M'!F65</f>
        <v>0</v>
      </c>
      <c r="G562" s="173">
        <f>'800M'!A65</f>
        <v>50</v>
      </c>
      <c r="H562" s="173" t="s">
        <v>439</v>
      </c>
      <c r="I562" s="173"/>
      <c r="J562" s="167" t="str">
        <f>'YARIŞMA BİLGİLERİ'!$F$21</f>
        <v>ERKEKLER ( B2 )</v>
      </c>
      <c r="K562" s="170" t="str">
        <f t="shared" si="13"/>
        <v>BURSA- GÖRME ENGELLİLER TÜRKİYE ŞAMPİYONASI</v>
      </c>
      <c r="L562" s="248" t="str">
        <f>'800M'!N$4</f>
        <v>19.04.2018-11:50</v>
      </c>
      <c r="M562" s="171" t="s">
        <v>428</v>
      </c>
    </row>
    <row r="563" spans="1:13" s="163" customFormat="1" ht="26.25" customHeight="1" x14ac:dyDescent="0.2">
      <c r="A563" s="165">
        <v>555</v>
      </c>
      <c r="B563" s="176" t="s">
        <v>438</v>
      </c>
      <c r="C563" s="166">
        <f>'800M'!C66</f>
        <v>0</v>
      </c>
      <c r="D563" s="170">
        <f>'800M'!D66</f>
        <v>0</v>
      </c>
      <c r="E563" s="170">
        <f>'800M'!E66</f>
        <v>0</v>
      </c>
      <c r="F563" s="209">
        <f>'800M'!F66</f>
        <v>0</v>
      </c>
      <c r="G563" s="173">
        <f>'800M'!A66</f>
        <v>51</v>
      </c>
      <c r="H563" s="173" t="s">
        <v>439</v>
      </c>
      <c r="I563" s="173"/>
      <c r="J563" s="167" t="str">
        <f>'YARIŞMA BİLGİLERİ'!$F$21</f>
        <v>ERKEKLER ( B2 )</v>
      </c>
      <c r="K563" s="170" t="str">
        <f t="shared" si="13"/>
        <v>BURSA- GÖRME ENGELLİLER TÜRKİYE ŞAMPİYONASI</v>
      </c>
      <c r="L563" s="248" t="str">
        <f>'800M'!N$4</f>
        <v>19.04.2018-11:50</v>
      </c>
      <c r="M563" s="171" t="s">
        <v>428</v>
      </c>
    </row>
    <row r="564" spans="1:13" s="163" customFormat="1" ht="26.25" customHeight="1" x14ac:dyDescent="0.2">
      <c r="A564" s="165">
        <v>556</v>
      </c>
      <c r="B564" s="176" t="s">
        <v>438</v>
      </c>
      <c r="C564" s="166">
        <f>'800M'!C67</f>
        <v>0</v>
      </c>
      <c r="D564" s="170">
        <f>'800M'!D67</f>
        <v>0</v>
      </c>
      <c r="E564" s="170">
        <f>'800M'!E67</f>
        <v>0</v>
      </c>
      <c r="F564" s="209">
        <f>'800M'!F67</f>
        <v>0</v>
      </c>
      <c r="G564" s="173">
        <f>'800M'!A67</f>
        <v>52</v>
      </c>
      <c r="H564" s="173" t="s">
        <v>439</v>
      </c>
      <c r="I564" s="173"/>
      <c r="J564" s="167" t="str">
        <f>'YARIŞMA BİLGİLERİ'!$F$21</f>
        <v>ERKEKLER ( B2 )</v>
      </c>
      <c r="K564" s="170" t="str">
        <f t="shared" si="13"/>
        <v>BURSA- GÖRME ENGELLİLER TÜRKİYE ŞAMPİYONASI</v>
      </c>
      <c r="L564" s="248" t="str">
        <f>'800M'!N$4</f>
        <v>19.04.2018-11:50</v>
      </c>
      <c r="M564" s="171" t="s">
        <v>428</v>
      </c>
    </row>
    <row r="565" spans="1:13" s="163" customFormat="1" ht="26.25" customHeight="1" x14ac:dyDescent="0.2">
      <c r="A565" s="165">
        <v>557</v>
      </c>
      <c r="B565" s="176" t="s">
        <v>438</v>
      </c>
      <c r="C565" s="166">
        <f>'800M'!C68</f>
        <v>0</v>
      </c>
      <c r="D565" s="170">
        <f>'800M'!D68</f>
        <v>0</v>
      </c>
      <c r="E565" s="170">
        <f>'800M'!E68</f>
        <v>0</v>
      </c>
      <c r="F565" s="209">
        <f>'800M'!F68</f>
        <v>0</v>
      </c>
      <c r="G565" s="173">
        <f>'800M'!A68</f>
        <v>53</v>
      </c>
      <c r="H565" s="173" t="s">
        <v>439</v>
      </c>
      <c r="I565" s="173"/>
      <c r="J565" s="167" t="str">
        <f>'YARIŞMA BİLGİLERİ'!$F$21</f>
        <v>ERKEKLER ( B2 )</v>
      </c>
      <c r="K565" s="170" t="str">
        <f t="shared" si="13"/>
        <v>BURSA- GÖRME ENGELLİLER TÜRKİYE ŞAMPİYONASI</v>
      </c>
      <c r="L565" s="248" t="str">
        <f>'800M'!N$4</f>
        <v>19.04.2018-11:50</v>
      </c>
      <c r="M565" s="171" t="s">
        <v>428</v>
      </c>
    </row>
    <row r="566" spans="1:13" s="163" customFormat="1" ht="26.25" customHeight="1" x14ac:dyDescent="0.2">
      <c r="A566" s="165">
        <v>558</v>
      </c>
      <c r="B566" s="176" t="s">
        <v>438</v>
      </c>
      <c r="C566" s="166">
        <f>'800M'!C69</f>
        <v>0</v>
      </c>
      <c r="D566" s="170">
        <f>'800M'!D69</f>
        <v>0</v>
      </c>
      <c r="E566" s="170">
        <f>'800M'!E69</f>
        <v>0</v>
      </c>
      <c r="F566" s="209">
        <f>'800M'!F69</f>
        <v>0</v>
      </c>
      <c r="G566" s="173">
        <f>'800M'!A69</f>
        <v>54</v>
      </c>
      <c r="H566" s="173" t="s">
        <v>439</v>
      </c>
      <c r="I566" s="173"/>
      <c r="J566" s="167" t="str">
        <f>'YARIŞMA BİLGİLERİ'!$F$21</f>
        <v>ERKEKLER ( B2 )</v>
      </c>
      <c r="K566" s="170" t="str">
        <f t="shared" si="13"/>
        <v>BURSA- GÖRME ENGELLİLER TÜRKİYE ŞAMPİYONASI</v>
      </c>
      <c r="L566" s="248" t="str">
        <f>'800M'!N$4</f>
        <v>19.04.2018-11:50</v>
      </c>
      <c r="M566" s="171" t="s">
        <v>428</v>
      </c>
    </row>
    <row r="567" spans="1:13" s="163" customFormat="1" ht="26.25" customHeight="1" x14ac:dyDescent="0.2">
      <c r="A567" s="165">
        <v>559</v>
      </c>
      <c r="B567" s="176" t="s">
        <v>438</v>
      </c>
      <c r="C567" s="166">
        <f>'800M'!C70</f>
        <v>0</v>
      </c>
      <c r="D567" s="170">
        <f>'800M'!D70</f>
        <v>0</v>
      </c>
      <c r="E567" s="170">
        <f>'800M'!E70</f>
        <v>0</v>
      </c>
      <c r="F567" s="209">
        <f>'800M'!F70</f>
        <v>0</v>
      </c>
      <c r="G567" s="173">
        <f>'800M'!A70</f>
        <v>55</v>
      </c>
      <c r="H567" s="173" t="s">
        <v>439</v>
      </c>
      <c r="I567" s="173"/>
      <c r="J567" s="167" t="str">
        <f>'YARIŞMA BİLGİLERİ'!$F$21</f>
        <v>ERKEKLER ( B2 )</v>
      </c>
      <c r="K567" s="170" t="str">
        <f t="shared" si="13"/>
        <v>BURSA- GÖRME ENGELLİLER TÜRKİYE ŞAMPİYONASI</v>
      </c>
      <c r="L567" s="248" t="str">
        <f>'800M'!N$4</f>
        <v>19.04.2018-11:50</v>
      </c>
      <c r="M567" s="171" t="s">
        <v>428</v>
      </c>
    </row>
    <row r="568" spans="1:13" s="163" customFormat="1" ht="26.25" customHeight="1" x14ac:dyDescent="0.2">
      <c r="A568" s="165">
        <v>560</v>
      </c>
      <c r="B568" s="176" t="s">
        <v>438</v>
      </c>
      <c r="C568" s="166">
        <f>'800M'!C71</f>
        <v>0</v>
      </c>
      <c r="D568" s="170">
        <f>'800M'!D71</f>
        <v>0</v>
      </c>
      <c r="E568" s="170">
        <f>'800M'!E71</f>
        <v>0</v>
      </c>
      <c r="F568" s="209">
        <f>'800M'!F71</f>
        <v>0</v>
      </c>
      <c r="G568" s="173">
        <f>'800M'!A71</f>
        <v>56</v>
      </c>
      <c r="H568" s="173" t="s">
        <v>439</v>
      </c>
      <c r="I568" s="173"/>
      <c r="J568" s="167" t="str">
        <f>'YARIŞMA BİLGİLERİ'!$F$21</f>
        <v>ERKEKLER ( B2 )</v>
      </c>
      <c r="K568" s="170" t="str">
        <f t="shared" si="13"/>
        <v>BURSA- GÖRME ENGELLİLER TÜRKİYE ŞAMPİYONASI</v>
      </c>
      <c r="L568" s="248" t="str">
        <f>'800M'!N$4</f>
        <v>19.04.2018-11:50</v>
      </c>
      <c r="M568" s="171" t="s">
        <v>428</v>
      </c>
    </row>
    <row r="569" spans="1:13" s="163" customFormat="1" ht="26.25" customHeight="1" x14ac:dyDescent="0.2">
      <c r="A569" s="165">
        <v>561</v>
      </c>
      <c r="B569" s="176" t="s">
        <v>438</v>
      </c>
      <c r="C569" s="166">
        <f>'800M'!C72</f>
        <v>0</v>
      </c>
      <c r="D569" s="170">
        <f>'800M'!D72</f>
        <v>0</v>
      </c>
      <c r="E569" s="170">
        <f>'800M'!E72</f>
        <v>0</v>
      </c>
      <c r="F569" s="209">
        <f>'800M'!F72</f>
        <v>0</v>
      </c>
      <c r="G569" s="173">
        <f>'800M'!A72</f>
        <v>57</v>
      </c>
      <c r="H569" s="173" t="s">
        <v>439</v>
      </c>
      <c r="I569" s="173"/>
      <c r="J569" s="167" t="str">
        <f>'YARIŞMA BİLGİLERİ'!$F$21</f>
        <v>ERKEKLER ( B2 )</v>
      </c>
      <c r="K569" s="170" t="str">
        <f t="shared" si="13"/>
        <v>BURSA- GÖRME ENGELLİLER TÜRKİYE ŞAMPİYONASI</v>
      </c>
      <c r="L569" s="248" t="str">
        <f>'800M'!N$4</f>
        <v>19.04.2018-11:50</v>
      </c>
      <c r="M569" s="171" t="s">
        <v>428</v>
      </c>
    </row>
    <row r="570" spans="1:13" s="163" customFormat="1" ht="26.25" customHeight="1" x14ac:dyDescent="0.2">
      <c r="A570" s="165">
        <v>562</v>
      </c>
      <c r="B570" s="176" t="s">
        <v>438</v>
      </c>
      <c r="C570" s="166">
        <f>'800M'!C73</f>
        <v>0</v>
      </c>
      <c r="D570" s="170">
        <f>'800M'!D73</f>
        <v>0</v>
      </c>
      <c r="E570" s="170">
        <f>'800M'!E73</f>
        <v>0</v>
      </c>
      <c r="F570" s="209">
        <f>'800M'!F73</f>
        <v>0</v>
      </c>
      <c r="G570" s="173">
        <f>'800M'!A73</f>
        <v>58</v>
      </c>
      <c r="H570" s="173" t="s">
        <v>439</v>
      </c>
      <c r="I570" s="173"/>
      <c r="J570" s="167" t="str">
        <f>'YARIŞMA BİLGİLERİ'!$F$21</f>
        <v>ERKEKLER ( B2 )</v>
      </c>
      <c r="K570" s="170" t="str">
        <f>CONCATENATE(K$1,"-",A$1)</f>
        <v>BURSA- GÖRME ENGELLİLER TÜRKİYE ŞAMPİYONASI</v>
      </c>
      <c r="L570" s="248" t="str">
        <f>'800M'!N$4</f>
        <v>19.04.2018-11:50</v>
      </c>
      <c r="M570" s="171" t="s">
        <v>428</v>
      </c>
    </row>
    <row r="571" spans="1:13" s="163" customFormat="1" ht="26.25" customHeight="1" x14ac:dyDescent="0.2">
      <c r="A571" s="165">
        <v>563</v>
      </c>
      <c r="B571" s="176" t="s">
        <v>438</v>
      </c>
      <c r="C571" s="166">
        <f>'800M'!C74</f>
        <v>0</v>
      </c>
      <c r="D571" s="170">
        <f>'800M'!D74</f>
        <v>0</v>
      </c>
      <c r="E571" s="170">
        <f>'800M'!E74</f>
        <v>0</v>
      </c>
      <c r="F571" s="209">
        <f>'800M'!F74</f>
        <v>0</v>
      </c>
      <c r="G571" s="173">
        <f>'800M'!A74</f>
        <v>59</v>
      </c>
      <c r="H571" s="173" t="s">
        <v>439</v>
      </c>
      <c r="I571" s="173"/>
      <c r="J571" s="167" t="str">
        <f>'YARIŞMA BİLGİLERİ'!$F$21</f>
        <v>ERKEKLER ( B2 )</v>
      </c>
      <c r="K571" s="170" t="str">
        <f>CONCATENATE(K$1,"-",A$1)</f>
        <v>BURSA- GÖRME ENGELLİLER TÜRKİYE ŞAMPİYONASI</v>
      </c>
      <c r="L571" s="248" t="str">
        <f>'800M'!N$4</f>
        <v>19.04.2018-11:50</v>
      </c>
      <c r="M571" s="171" t="s">
        <v>428</v>
      </c>
    </row>
    <row r="572" spans="1:13" s="163" customFormat="1" ht="26.25" customHeight="1" x14ac:dyDescent="0.2">
      <c r="A572" s="165">
        <v>564</v>
      </c>
      <c r="B572" s="176" t="s">
        <v>438</v>
      </c>
      <c r="C572" s="166">
        <f>'800M'!C75</f>
        <v>0</v>
      </c>
      <c r="D572" s="170">
        <f>'800M'!D75</f>
        <v>0</v>
      </c>
      <c r="E572" s="170">
        <f>'800M'!E75</f>
        <v>0</v>
      </c>
      <c r="F572" s="209">
        <f>'800M'!F75</f>
        <v>0</v>
      </c>
      <c r="G572" s="173">
        <f>'800M'!A75</f>
        <v>60</v>
      </c>
      <c r="H572" s="173" t="s">
        <v>439</v>
      </c>
      <c r="I572" s="173"/>
      <c r="J572" s="167" t="str">
        <f>'YARIŞMA BİLGİLERİ'!$F$21</f>
        <v>ERKEKLER ( B2 )</v>
      </c>
      <c r="K572" s="170" t="str">
        <f>CONCATENATE(K$1,"-",A$1)</f>
        <v>BURSA- GÖRME ENGELLİLER TÜRKİYE ŞAMPİYONASI</v>
      </c>
      <c r="L572" s="248" t="str">
        <f>'800M'!N$4</f>
        <v>19.04.2018-11:50</v>
      </c>
      <c r="M572" s="171" t="s">
        <v>428</v>
      </c>
    </row>
    <row r="573" spans="1:13" s="163" customFormat="1" ht="26.25" customHeight="1" x14ac:dyDescent="0.2">
      <c r="A573" s="165">
        <v>565</v>
      </c>
      <c r="B573" s="176" t="s">
        <v>438</v>
      </c>
      <c r="C573" s="166">
        <f>'800M'!C76</f>
        <v>0</v>
      </c>
      <c r="D573" s="170">
        <f>'800M'!D76</f>
        <v>0</v>
      </c>
      <c r="E573" s="170">
        <f>'800M'!E76</f>
        <v>0</v>
      </c>
      <c r="F573" s="209">
        <f>'800M'!F76</f>
        <v>0</v>
      </c>
      <c r="G573" s="173">
        <f>'800M'!A76</f>
        <v>61</v>
      </c>
      <c r="H573" s="173" t="s">
        <v>439</v>
      </c>
      <c r="I573" s="173"/>
      <c r="J573" s="167" t="str">
        <f>'YARIŞMA BİLGİLERİ'!$F$21</f>
        <v>ERKEKLER ( B2 )</v>
      </c>
      <c r="K573" s="170" t="str">
        <f>CONCATENATE(K$1,"-",A$1)</f>
        <v>BURSA- GÖRME ENGELLİLER TÜRKİYE ŞAMPİYONASI</v>
      </c>
      <c r="L573" s="248" t="str">
        <f>'800M'!N$4</f>
        <v>19.04.2018-11:50</v>
      </c>
      <c r="M573" s="171" t="s">
        <v>428</v>
      </c>
    </row>
    <row r="574" spans="1:13" s="163" customFormat="1" ht="26.25" customHeight="1" x14ac:dyDescent="0.2">
      <c r="A574" s="165">
        <v>566</v>
      </c>
      <c r="B574" s="176" t="s">
        <v>438</v>
      </c>
      <c r="C574" s="166">
        <f>'800M'!C77</f>
        <v>0</v>
      </c>
      <c r="D574" s="170">
        <f>'800M'!D77</f>
        <v>0</v>
      </c>
      <c r="E574" s="170">
        <f>'800M'!E77</f>
        <v>0</v>
      </c>
      <c r="F574" s="209">
        <f>'800M'!F77</f>
        <v>0</v>
      </c>
      <c r="G574" s="173">
        <f>'800M'!A77</f>
        <v>62</v>
      </c>
      <c r="H574" s="173" t="s">
        <v>439</v>
      </c>
      <c r="I574" s="173"/>
      <c r="J574" s="167" t="str">
        <f>'YARIŞMA BİLGİLERİ'!$F$21</f>
        <v>ERKEKLER ( B2 )</v>
      </c>
      <c r="K574" s="170" t="str">
        <f>CONCATENATE(K$1,"-",A$1)</f>
        <v>BURSA- GÖRME ENGELLİLER TÜRKİYE ŞAMPİYONASI</v>
      </c>
      <c r="L574" s="248" t="str">
        <f>'800M'!N$4</f>
        <v>19.04.2018-11:50</v>
      </c>
      <c r="M574" s="171" t="s">
        <v>428</v>
      </c>
    </row>
    <row r="575" spans="1:13" s="163" customFormat="1" ht="26.25" customHeight="1" x14ac:dyDescent="0.2">
      <c r="A575" s="165">
        <v>621</v>
      </c>
      <c r="B575" s="176" t="s">
        <v>706</v>
      </c>
      <c r="C575" s="166">
        <f>'4x400M.Bayrak'!C8</f>
        <v>0</v>
      </c>
      <c r="D575" s="170">
        <f>'4x400M.Bayrak'!D8</f>
        <v>0</v>
      </c>
      <c r="E575" s="170">
        <f>'4x400M.Bayrak'!E8</f>
        <v>0</v>
      </c>
      <c r="F575" s="172">
        <f>'4x400M.Bayrak'!F8</f>
        <v>0</v>
      </c>
      <c r="G575" s="173">
        <f>'4x400M.Bayrak'!A8</f>
        <v>1</v>
      </c>
      <c r="H575" s="173" t="s">
        <v>708</v>
      </c>
      <c r="I575" s="173"/>
      <c r="J575" s="167" t="str">
        <f>'YARIŞMA BİLGİLERİ'!$F$21</f>
        <v>ERKEKLER ( B2 )</v>
      </c>
      <c r="K575" s="170" t="str">
        <f t="shared" ref="K575:K589" si="14">CONCATENATE(K$1,"-",A$1)</f>
        <v>BURSA- GÖRME ENGELLİLER TÜRKİYE ŞAMPİYONASI</v>
      </c>
      <c r="L575" s="248">
        <f>'4x400M.Bayrak'!N$4</f>
        <v>42365</v>
      </c>
      <c r="M575" s="171" t="s">
        <v>428</v>
      </c>
    </row>
    <row r="576" spans="1:13" s="163" customFormat="1" ht="26.25" customHeight="1" x14ac:dyDescent="0.2">
      <c r="A576" s="165">
        <v>622</v>
      </c>
      <c r="B576" s="176" t="s">
        <v>706</v>
      </c>
      <c r="C576" s="166">
        <f>'4x400M.Bayrak'!C9</f>
        <v>0</v>
      </c>
      <c r="D576" s="170">
        <f>'4x400M.Bayrak'!D9</f>
        <v>0</v>
      </c>
      <c r="E576" s="170">
        <f>'4x400M.Bayrak'!E9</f>
        <v>0</v>
      </c>
      <c r="F576" s="172">
        <f>'4x400M.Bayrak'!F9</f>
        <v>0</v>
      </c>
      <c r="G576" s="173">
        <f>'4x400M.Bayrak'!A9</f>
        <v>2</v>
      </c>
      <c r="H576" s="173" t="s">
        <v>708</v>
      </c>
      <c r="I576" s="173"/>
      <c r="J576" s="167" t="str">
        <f>'YARIŞMA BİLGİLERİ'!$F$21</f>
        <v>ERKEKLER ( B2 )</v>
      </c>
      <c r="K576" s="170" t="str">
        <f t="shared" si="14"/>
        <v>BURSA- GÖRME ENGELLİLER TÜRKİYE ŞAMPİYONASI</v>
      </c>
      <c r="L576" s="248">
        <f>'4x400M.Bayrak'!N$4</f>
        <v>42365</v>
      </c>
      <c r="M576" s="171" t="s">
        <v>428</v>
      </c>
    </row>
    <row r="577" spans="1:13" s="163" customFormat="1" ht="26.25" customHeight="1" x14ac:dyDescent="0.2">
      <c r="A577" s="165">
        <v>623</v>
      </c>
      <c r="B577" s="176" t="s">
        <v>706</v>
      </c>
      <c r="C577" s="166">
        <f>'4x400M.Bayrak'!C10</f>
        <v>0</v>
      </c>
      <c r="D577" s="170">
        <f>'4x400M.Bayrak'!D10</f>
        <v>0</v>
      </c>
      <c r="E577" s="170">
        <f>'4x400M.Bayrak'!E10</f>
        <v>0</v>
      </c>
      <c r="F577" s="172">
        <f>'4x400M.Bayrak'!F10</f>
        <v>0</v>
      </c>
      <c r="G577" s="173">
        <f>'4x400M.Bayrak'!A10</f>
        <v>3</v>
      </c>
      <c r="H577" s="173" t="s">
        <v>708</v>
      </c>
      <c r="I577" s="173"/>
      <c r="J577" s="167" t="str">
        <f>'YARIŞMA BİLGİLERİ'!$F$21</f>
        <v>ERKEKLER ( B2 )</v>
      </c>
      <c r="K577" s="170" t="str">
        <f t="shared" si="14"/>
        <v>BURSA- GÖRME ENGELLİLER TÜRKİYE ŞAMPİYONASI</v>
      </c>
      <c r="L577" s="248">
        <f>'4x400M.Bayrak'!N$4</f>
        <v>42365</v>
      </c>
      <c r="M577" s="171" t="s">
        <v>428</v>
      </c>
    </row>
    <row r="578" spans="1:13" s="163" customFormat="1" ht="26.25" customHeight="1" x14ac:dyDescent="0.2">
      <c r="A578" s="165">
        <v>624</v>
      </c>
      <c r="B578" s="176" t="s">
        <v>706</v>
      </c>
      <c r="C578" s="166">
        <f>'4x400M.Bayrak'!C11</f>
        <v>0</v>
      </c>
      <c r="D578" s="170">
        <f>'4x400M.Bayrak'!D11</f>
        <v>0</v>
      </c>
      <c r="E578" s="170">
        <f>'4x400M.Bayrak'!E11</f>
        <v>0</v>
      </c>
      <c r="F578" s="172">
        <f>'4x400M.Bayrak'!F11</f>
        <v>0</v>
      </c>
      <c r="G578" s="173">
        <f>'4x400M.Bayrak'!A11</f>
        <v>4</v>
      </c>
      <c r="H578" s="173" t="s">
        <v>708</v>
      </c>
      <c r="I578" s="173"/>
      <c r="J578" s="167" t="str">
        <f>'YARIŞMA BİLGİLERİ'!$F$21</f>
        <v>ERKEKLER ( B2 )</v>
      </c>
      <c r="K578" s="170" t="str">
        <f t="shared" si="14"/>
        <v>BURSA- GÖRME ENGELLİLER TÜRKİYE ŞAMPİYONASI</v>
      </c>
      <c r="L578" s="248">
        <f>'4x400M.Bayrak'!N$4</f>
        <v>42365</v>
      </c>
      <c r="M578" s="171" t="s">
        <v>428</v>
      </c>
    </row>
    <row r="579" spans="1:13" s="163" customFormat="1" ht="26.25" customHeight="1" x14ac:dyDescent="0.2">
      <c r="A579" s="165">
        <v>625</v>
      </c>
      <c r="B579" s="176" t="s">
        <v>706</v>
      </c>
      <c r="C579" s="166">
        <f>'4x400M.Bayrak'!C12</f>
        <v>0</v>
      </c>
      <c r="D579" s="170">
        <f>'4x400M.Bayrak'!D12</f>
        <v>0</v>
      </c>
      <c r="E579" s="170">
        <f>'4x400M.Bayrak'!E12</f>
        <v>0</v>
      </c>
      <c r="F579" s="172">
        <f>'4x400M.Bayrak'!F12</f>
        <v>0</v>
      </c>
      <c r="G579" s="173">
        <f>'4x400M.Bayrak'!A12</f>
        <v>5</v>
      </c>
      <c r="H579" s="173" t="s">
        <v>708</v>
      </c>
      <c r="I579" s="173"/>
      <c r="J579" s="167" t="str">
        <f>'YARIŞMA BİLGİLERİ'!$F$21</f>
        <v>ERKEKLER ( B2 )</v>
      </c>
      <c r="K579" s="170" t="str">
        <f t="shared" si="14"/>
        <v>BURSA- GÖRME ENGELLİLER TÜRKİYE ŞAMPİYONASI</v>
      </c>
      <c r="L579" s="248">
        <f>'4x400M.Bayrak'!N$4</f>
        <v>42365</v>
      </c>
      <c r="M579" s="171" t="s">
        <v>428</v>
      </c>
    </row>
    <row r="580" spans="1:13" s="163" customFormat="1" ht="26.25" customHeight="1" x14ac:dyDescent="0.2">
      <c r="A580" s="165">
        <v>626</v>
      </c>
      <c r="B580" s="176" t="s">
        <v>706</v>
      </c>
      <c r="C580" s="166">
        <f>'4x400M.Bayrak'!C13</f>
        <v>0</v>
      </c>
      <c r="D580" s="170">
        <f>'4x400M.Bayrak'!D13</f>
        <v>0</v>
      </c>
      <c r="E580" s="170">
        <f>'4x400M.Bayrak'!E13</f>
        <v>0</v>
      </c>
      <c r="F580" s="172">
        <f>'4x400M.Bayrak'!F13</f>
        <v>0</v>
      </c>
      <c r="G580" s="173">
        <f>'4x400M.Bayrak'!A13</f>
        <v>6</v>
      </c>
      <c r="H580" s="173" t="s">
        <v>708</v>
      </c>
      <c r="I580" s="173"/>
      <c r="J580" s="167" t="str">
        <f>'YARIŞMA BİLGİLERİ'!$F$21</f>
        <v>ERKEKLER ( B2 )</v>
      </c>
      <c r="K580" s="170" t="str">
        <f t="shared" si="14"/>
        <v>BURSA- GÖRME ENGELLİLER TÜRKİYE ŞAMPİYONASI</v>
      </c>
      <c r="L580" s="248">
        <f>'4x400M.Bayrak'!N$4</f>
        <v>42365</v>
      </c>
      <c r="M580" s="171" t="s">
        <v>428</v>
      </c>
    </row>
    <row r="581" spans="1:13" s="163" customFormat="1" ht="26.25" customHeight="1" x14ac:dyDescent="0.2">
      <c r="A581" s="165">
        <v>627</v>
      </c>
      <c r="B581" s="176" t="s">
        <v>706</v>
      </c>
      <c r="C581" s="166">
        <f>'4x400M.Bayrak'!C14</f>
        <v>0</v>
      </c>
      <c r="D581" s="170">
        <f>'4x400M.Bayrak'!D14</f>
        <v>0</v>
      </c>
      <c r="E581" s="170">
        <f>'4x400M.Bayrak'!E14</f>
        <v>0</v>
      </c>
      <c r="F581" s="172">
        <f>'4x400M.Bayrak'!F14</f>
        <v>0</v>
      </c>
      <c r="G581" s="173">
        <f>'4x400M.Bayrak'!A14</f>
        <v>9</v>
      </c>
      <c r="H581" s="173" t="s">
        <v>708</v>
      </c>
      <c r="I581" s="173"/>
      <c r="J581" s="167" t="str">
        <f>'YARIŞMA BİLGİLERİ'!$F$21</f>
        <v>ERKEKLER ( B2 )</v>
      </c>
      <c r="K581" s="170" t="str">
        <f t="shared" si="14"/>
        <v>BURSA- GÖRME ENGELLİLER TÜRKİYE ŞAMPİYONASI</v>
      </c>
      <c r="L581" s="248">
        <f>'4x400M.Bayrak'!N$4</f>
        <v>42365</v>
      </c>
      <c r="M581" s="171" t="s">
        <v>428</v>
      </c>
    </row>
    <row r="582" spans="1:13" s="163" customFormat="1" ht="26.25" customHeight="1" x14ac:dyDescent="0.2">
      <c r="A582" s="165">
        <v>628</v>
      </c>
      <c r="B582" s="176" t="s">
        <v>706</v>
      </c>
      <c r="C582" s="166">
        <f>'4x400M.Bayrak'!C15</f>
        <v>0</v>
      </c>
      <c r="D582" s="170">
        <f>'4x400M.Bayrak'!D15</f>
        <v>0</v>
      </c>
      <c r="E582" s="170">
        <f>'4x400M.Bayrak'!E15</f>
        <v>0</v>
      </c>
      <c r="F582" s="172">
        <f>'4x400M.Bayrak'!F15</f>
        <v>0</v>
      </c>
      <c r="G582" s="173">
        <f>'4x400M.Bayrak'!A15</f>
        <v>10</v>
      </c>
      <c r="H582" s="173" t="s">
        <v>708</v>
      </c>
      <c r="I582" s="173"/>
      <c r="J582" s="167" t="str">
        <f>'YARIŞMA BİLGİLERİ'!$F$21</f>
        <v>ERKEKLER ( B2 )</v>
      </c>
      <c r="K582" s="170" t="str">
        <f t="shared" si="14"/>
        <v>BURSA- GÖRME ENGELLİLER TÜRKİYE ŞAMPİYONASI</v>
      </c>
      <c r="L582" s="248">
        <f>'4x400M.Bayrak'!N$4</f>
        <v>42365</v>
      </c>
      <c r="M582" s="171" t="s">
        <v>428</v>
      </c>
    </row>
    <row r="583" spans="1:13" s="163" customFormat="1" ht="26.25" customHeight="1" x14ac:dyDescent="0.2">
      <c r="A583" s="165">
        <v>629</v>
      </c>
      <c r="B583" s="176" t="s">
        <v>706</v>
      </c>
      <c r="C583" s="166">
        <f>'4x400M.Bayrak'!C16</f>
        <v>0</v>
      </c>
      <c r="D583" s="170">
        <f>'4x400M.Bayrak'!D16</f>
        <v>0</v>
      </c>
      <c r="E583" s="170">
        <f>'4x400M.Bayrak'!E16</f>
        <v>0</v>
      </c>
      <c r="F583" s="172">
        <f>'4x400M.Bayrak'!F16</f>
        <v>0</v>
      </c>
      <c r="G583" s="173">
        <f>'4x400M.Bayrak'!A16</f>
        <v>11</v>
      </c>
      <c r="H583" s="173" t="s">
        <v>708</v>
      </c>
      <c r="I583" s="173"/>
      <c r="J583" s="167" t="str">
        <f>'YARIŞMA BİLGİLERİ'!$F$21</f>
        <v>ERKEKLER ( B2 )</v>
      </c>
      <c r="K583" s="170" t="str">
        <f t="shared" si="14"/>
        <v>BURSA- GÖRME ENGELLİLER TÜRKİYE ŞAMPİYONASI</v>
      </c>
      <c r="L583" s="248">
        <f>'4x400M.Bayrak'!N$4</f>
        <v>42365</v>
      </c>
      <c r="M583" s="171" t="s">
        <v>428</v>
      </c>
    </row>
    <row r="584" spans="1:13" s="163" customFormat="1" ht="26.25" customHeight="1" x14ac:dyDescent="0.2">
      <c r="A584" s="165">
        <v>630</v>
      </c>
      <c r="B584" s="176" t="s">
        <v>706</v>
      </c>
      <c r="C584" s="166">
        <f>'4x400M.Bayrak'!C17</f>
        <v>0</v>
      </c>
      <c r="D584" s="170">
        <f>'4x400M.Bayrak'!D17</f>
        <v>0</v>
      </c>
      <c r="E584" s="170">
        <f>'4x400M.Bayrak'!E17</f>
        <v>0</v>
      </c>
      <c r="F584" s="172">
        <f>'4x400M.Bayrak'!F17</f>
        <v>0</v>
      </c>
      <c r="G584" s="173">
        <f>'4x400M.Bayrak'!A17</f>
        <v>12</v>
      </c>
      <c r="H584" s="173" t="s">
        <v>708</v>
      </c>
      <c r="I584" s="173"/>
      <c r="J584" s="167" t="str">
        <f>'YARIŞMA BİLGİLERİ'!$F$21</f>
        <v>ERKEKLER ( B2 )</v>
      </c>
      <c r="K584" s="170" t="str">
        <f t="shared" si="14"/>
        <v>BURSA- GÖRME ENGELLİLER TÜRKİYE ŞAMPİYONASI</v>
      </c>
      <c r="L584" s="248">
        <f>'4x400M.Bayrak'!N$4</f>
        <v>42365</v>
      </c>
      <c r="M584" s="171" t="s">
        <v>428</v>
      </c>
    </row>
    <row r="585" spans="1:13" s="163" customFormat="1" ht="26.25" customHeight="1" x14ac:dyDescent="0.2">
      <c r="A585" s="165">
        <v>631</v>
      </c>
      <c r="B585" s="176" t="s">
        <v>706</v>
      </c>
      <c r="C585" s="166">
        <f>'4x400M.Bayrak'!C18</f>
        <v>0</v>
      </c>
      <c r="D585" s="170">
        <f>'4x400M.Bayrak'!D18</f>
        <v>0</v>
      </c>
      <c r="E585" s="170">
        <f>'4x400M.Bayrak'!E18</f>
        <v>0</v>
      </c>
      <c r="F585" s="172">
        <f>'4x400M.Bayrak'!F18</f>
        <v>0</v>
      </c>
      <c r="G585" s="173">
        <f>'4x400M.Bayrak'!A18</f>
        <v>13</v>
      </c>
      <c r="H585" s="173" t="s">
        <v>708</v>
      </c>
      <c r="I585" s="173"/>
      <c r="J585" s="167" t="str">
        <f>'YARIŞMA BİLGİLERİ'!$F$21</f>
        <v>ERKEKLER ( B2 )</v>
      </c>
      <c r="K585" s="170" t="str">
        <f t="shared" si="14"/>
        <v>BURSA- GÖRME ENGELLİLER TÜRKİYE ŞAMPİYONASI</v>
      </c>
      <c r="L585" s="248">
        <f>'4x400M.Bayrak'!N$4</f>
        <v>42365</v>
      </c>
      <c r="M585" s="171" t="s">
        <v>428</v>
      </c>
    </row>
    <row r="586" spans="1:13" s="163" customFormat="1" ht="26.25" customHeight="1" x14ac:dyDescent="0.2">
      <c r="A586" s="165">
        <v>632</v>
      </c>
      <c r="B586" s="176" t="s">
        <v>706</v>
      </c>
      <c r="C586" s="166">
        <f>'4x400M.Bayrak'!C19</f>
        <v>0</v>
      </c>
      <c r="D586" s="170">
        <f>'4x400M.Bayrak'!D19</f>
        <v>0</v>
      </c>
      <c r="E586" s="170">
        <f>'4x400M.Bayrak'!E19</f>
        <v>0</v>
      </c>
      <c r="F586" s="172">
        <f>'4x400M.Bayrak'!F19</f>
        <v>0</v>
      </c>
      <c r="G586" s="173">
        <f>'4x400M.Bayrak'!A19</f>
        <v>14</v>
      </c>
      <c r="H586" s="173" t="s">
        <v>708</v>
      </c>
      <c r="I586" s="173"/>
      <c r="J586" s="167" t="str">
        <f>'YARIŞMA BİLGİLERİ'!$F$21</f>
        <v>ERKEKLER ( B2 )</v>
      </c>
      <c r="K586" s="170" t="str">
        <f t="shared" si="14"/>
        <v>BURSA- GÖRME ENGELLİLER TÜRKİYE ŞAMPİYONASI</v>
      </c>
      <c r="L586" s="248">
        <f>'4x400M.Bayrak'!N$4</f>
        <v>42365</v>
      </c>
      <c r="M586" s="171" t="s">
        <v>428</v>
      </c>
    </row>
    <row r="587" spans="1:13" s="163" customFormat="1" ht="26.25" customHeight="1" x14ac:dyDescent="0.2">
      <c r="A587" s="165">
        <v>633</v>
      </c>
      <c r="B587" s="176" t="s">
        <v>706</v>
      </c>
      <c r="C587" s="166">
        <f>'4x400M.Bayrak'!C20</f>
        <v>0</v>
      </c>
      <c r="D587" s="170">
        <f>'4x400M.Bayrak'!D20</f>
        <v>0</v>
      </c>
      <c r="E587" s="170">
        <f>'4x400M.Bayrak'!E20</f>
        <v>0</v>
      </c>
      <c r="F587" s="172">
        <f>'4x400M.Bayrak'!F20</f>
        <v>0</v>
      </c>
      <c r="G587" s="173">
        <f>'4x400M.Bayrak'!A20</f>
        <v>15</v>
      </c>
      <c r="H587" s="173" t="s">
        <v>708</v>
      </c>
      <c r="I587" s="173"/>
      <c r="J587" s="167" t="str">
        <f>'YARIŞMA BİLGİLERİ'!$F$21</f>
        <v>ERKEKLER ( B2 )</v>
      </c>
      <c r="K587" s="170" t="str">
        <f t="shared" si="14"/>
        <v>BURSA- GÖRME ENGELLİLER TÜRKİYE ŞAMPİYONASI</v>
      </c>
      <c r="L587" s="248">
        <f>'4x400M.Bayrak'!N$4</f>
        <v>42365</v>
      </c>
      <c r="M587" s="171" t="s">
        <v>428</v>
      </c>
    </row>
    <row r="588" spans="1:13" s="163" customFormat="1" ht="26.25" customHeight="1" x14ac:dyDescent="0.2">
      <c r="A588" s="165">
        <v>634</v>
      </c>
      <c r="B588" s="176" t="s">
        <v>706</v>
      </c>
      <c r="C588" s="166">
        <f>'4x400M.Bayrak'!C21</f>
        <v>0</v>
      </c>
      <c r="D588" s="170">
        <f>'4x400M.Bayrak'!D21</f>
        <v>0</v>
      </c>
      <c r="E588" s="170">
        <f>'4x400M.Bayrak'!E21</f>
        <v>0</v>
      </c>
      <c r="F588" s="172">
        <f>'4x400M.Bayrak'!F21</f>
        <v>0</v>
      </c>
      <c r="G588" s="173">
        <f>'4x400M.Bayrak'!A21</f>
        <v>16</v>
      </c>
      <c r="H588" s="173" t="s">
        <v>708</v>
      </c>
      <c r="I588" s="173"/>
      <c r="J588" s="167" t="str">
        <f>'YARIŞMA BİLGİLERİ'!$F$21</f>
        <v>ERKEKLER ( B2 )</v>
      </c>
      <c r="K588" s="170" t="str">
        <f t="shared" si="14"/>
        <v>BURSA- GÖRME ENGELLİLER TÜRKİYE ŞAMPİYONASI</v>
      </c>
      <c r="L588" s="248">
        <f>'4x400M.Bayrak'!N$4</f>
        <v>42365</v>
      </c>
      <c r="M588" s="171" t="s">
        <v>428</v>
      </c>
    </row>
    <row r="589" spans="1:13" s="163" customFormat="1" ht="26.25" customHeight="1" x14ac:dyDescent="0.2">
      <c r="A589" s="165">
        <v>635</v>
      </c>
      <c r="B589" s="176"/>
      <c r="C589" s="166"/>
      <c r="D589" s="170"/>
      <c r="E589" s="170"/>
      <c r="F589" s="172"/>
      <c r="G589" s="173"/>
      <c r="H589" s="173"/>
      <c r="I589" s="173"/>
      <c r="J589" s="167" t="str">
        <f>'YARIŞMA BİLGİLERİ'!$F$21</f>
        <v>ERKEKLER ( B2 )</v>
      </c>
      <c r="K589" s="170" t="str">
        <f t="shared" si="14"/>
        <v>BURSA- GÖRME ENGELLİLER TÜRKİYE ŞAMPİYONASI</v>
      </c>
      <c r="L589" s="248"/>
      <c r="M589" s="171"/>
    </row>
    <row r="590" spans="1:13" s="163" customFormat="1" ht="26.25" customHeight="1" x14ac:dyDescent="0.2">
      <c r="A590" s="165">
        <v>636</v>
      </c>
      <c r="B590" s="176"/>
      <c r="C590" s="166"/>
      <c r="D590" s="170"/>
      <c r="E590" s="170"/>
      <c r="F590" s="172"/>
      <c r="G590" s="173"/>
      <c r="H590" s="173"/>
      <c r="I590" s="173"/>
      <c r="J590" s="167" t="str">
        <f>'YARIŞMA BİLGİLERİ'!$F$21</f>
        <v>ERKEKLER ( B2 )</v>
      </c>
      <c r="K590" s="170" t="str">
        <f t="shared" ref="K590:K653" si="15">CONCATENATE(K$1,"-",A$1)</f>
        <v>BURSA- GÖRME ENGELLİLER TÜRKİYE ŞAMPİYONASI</v>
      </c>
      <c r="L590" s="248"/>
      <c r="M590" s="171"/>
    </row>
    <row r="591" spans="1:13" s="163" customFormat="1" ht="26.25" customHeight="1" x14ac:dyDescent="0.2">
      <c r="A591" s="165">
        <v>637</v>
      </c>
      <c r="B591" s="176"/>
      <c r="C591" s="166"/>
      <c r="D591" s="170"/>
      <c r="E591" s="170"/>
      <c r="F591" s="172"/>
      <c r="G591" s="173"/>
      <c r="H591" s="173"/>
      <c r="I591" s="173"/>
      <c r="J591" s="167" t="str">
        <f>'YARIŞMA BİLGİLERİ'!$F$21</f>
        <v>ERKEKLER ( B2 )</v>
      </c>
      <c r="K591" s="170" t="str">
        <f t="shared" si="15"/>
        <v>BURSA- GÖRME ENGELLİLER TÜRKİYE ŞAMPİYONASI</v>
      </c>
      <c r="L591" s="248"/>
      <c r="M591" s="171"/>
    </row>
    <row r="592" spans="1:13" s="163" customFormat="1" ht="26.25" customHeight="1" x14ac:dyDescent="0.2">
      <c r="A592" s="165">
        <v>638</v>
      </c>
      <c r="B592" s="176"/>
      <c r="C592" s="166"/>
      <c r="D592" s="170"/>
      <c r="E592" s="170"/>
      <c r="F592" s="172"/>
      <c r="G592" s="173"/>
      <c r="H592" s="173"/>
      <c r="I592" s="173"/>
      <c r="J592" s="167" t="str">
        <f>'YARIŞMA BİLGİLERİ'!$F$21</f>
        <v>ERKEKLER ( B2 )</v>
      </c>
      <c r="K592" s="170" t="str">
        <f t="shared" si="15"/>
        <v>BURSA- GÖRME ENGELLİLER TÜRKİYE ŞAMPİYONASI</v>
      </c>
      <c r="L592" s="248"/>
      <c r="M592" s="171"/>
    </row>
    <row r="593" spans="1:13" s="163" customFormat="1" ht="26.25" customHeight="1" x14ac:dyDescent="0.2">
      <c r="A593" s="165">
        <v>639</v>
      </c>
      <c r="B593" s="176"/>
      <c r="C593" s="166"/>
      <c r="D593" s="170"/>
      <c r="E593" s="170"/>
      <c r="F593" s="172"/>
      <c r="G593" s="173"/>
      <c r="H593" s="173"/>
      <c r="I593" s="173"/>
      <c r="J593" s="167" t="str">
        <f>'YARIŞMA BİLGİLERİ'!$F$21</f>
        <v>ERKEKLER ( B2 )</v>
      </c>
      <c r="K593" s="170" t="str">
        <f t="shared" si="15"/>
        <v>BURSA- GÖRME ENGELLİLER TÜRKİYE ŞAMPİYONASI</v>
      </c>
      <c r="L593" s="248"/>
      <c r="M593" s="171"/>
    </row>
    <row r="594" spans="1:13" s="163" customFormat="1" ht="26.25" customHeight="1" x14ac:dyDescent="0.2">
      <c r="A594" s="165">
        <v>640</v>
      </c>
      <c r="B594" s="176"/>
      <c r="C594" s="166"/>
      <c r="D594" s="170"/>
      <c r="E594" s="170"/>
      <c r="F594" s="172"/>
      <c r="G594" s="173"/>
      <c r="H594" s="173"/>
      <c r="I594" s="173"/>
      <c r="J594" s="167" t="str">
        <f>'YARIŞMA BİLGİLERİ'!$F$21</f>
        <v>ERKEKLER ( B2 )</v>
      </c>
      <c r="K594" s="170" t="str">
        <f t="shared" si="15"/>
        <v>BURSA- GÖRME ENGELLİLER TÜRKİYE ŞAMPİYONASI</v>
      </c>
      <c r="L594" s="248"/>
      <c r="M594" s="171"/>
    </row>
    <row r="595" spans="1:13" s="163" customFormat="1" ht="26.25" customHeight="1" x14ac:dyDescent="0.2">
      <c r="A595" s="165">
        <v>641</v>
      </c>
      <c r="B595" s="176"/>
      <c r="C595" s="166"/>
      <c r="D595" s="170"/>
      <c r="E595" s="170"/>
      <c r="F595" s="172"/>
      <c r="G595" s="173"/>
      <c r="H595" s="173"/>
      <c r="I595" s="173"/>
      <c r="J595" s="167" t="str">
        <f>'YARIŞMA BİLGİLERİ'!$F$21</f>
        <v>ERKEKLER ( B2 )</v>
      </c>
      <c r="K595" s="170" t="str">
        <f t="shared" si="15"/>
        <v>BURSA- GÖRME ENGELLİLER TÜRKİYE ŞAMPİYONASI</v>
      </c>
      <c r="L595" s="248"/>
      <c r="M595" s="171"/>
    </row>
    <row r="596" spans="1:13" s="163" customFormat="1" ht="26.25" customHeight="1" x14ac:dyDescent="0.2">
      <c r="A596" s="165">
        <v>642</v>
      </c>
      <c r="B596" s="176"/>
      <c r="C596" s="166"/>
      <c r="D596" s="170"/>
      <c r="E596" s="170"/>
      <c r="F596" s="172"/>
      <c r="G596" s="173"/>
      <c r="H596" s="173"/>
      <c r="I596" s="173"/>
      <c r="J596" s="167" t="str">
        <f>'YARIŞMA BİLGİLERİ'!$F$21</f>
        <v>ERKEKLER ( B2 )</v>
      </c>
      <c r="K596" s="170" t="str">
        <f t="shared" si="15"/>
        <v>BURSA- GÖRME ENGELLİLER TÜRKİYE ŞAMPİYONASI</v>
      </c>
      <c r="L596" s="248"/>
      <c r="M596" s="171"/>
    </row>
    <row r="597" spans="1:13" s="163" customFormat="1" ht="26.25" customHeight="1" x14ac:dyDescent="0.2">
      <c r="A597" s="165">
        <v>643</v>
      </c>
      <c r="B597" s="176"/>
      <c r="C597" s="166"/>
      <c r="D597" s="170"/>
      <c r="E597" s="170"/>
      <c r="F597" s="172"/>
      <c r="G597" s="173"/>
      <c r="H597" s="173"/>
      <c r="I597" s="173"/>
      <c r="J597" s="167" t="str">
        <f>'YARIŞMA BİLGİLERİ'!$F$21</f>
        <v>ERKEKLER ( B2 )</v>
      </c>
      <c r="K597" s="170" t="str">
        <f t="shared" si="15"/>
        <v>BURSA- GÖRME ENGELLİLER TÜRKİYE ŞAMPİYONASI</v>
      </c>
      <c r="L597" s="248"/>
      <c r="M597" s="171"/>
    </row>
    <row r="598" spans="1:13" s="163" customFormat="1" ht="26.25" customHeight="1" x14ac:dyDescent="0.2">
      <c r="A598" s="165">
        <v>644</v>
      </c>
      <c r="B598" s="176"/>
      <c r="C598" s="166"/>
      <c r="D598" s="170"/>
      <c r="E598" s="170"/>
      <c r="F598" s="172"/>
      <c r="G598" s="173"/>
      <c r="H598" s="173"/>
      <c r="I598" s="173"/>
      <c r="J598" s="167" t="str">
        <f>'YARIŞMA BİLGİLERİ'!$F$21</f>
        <v>ERKEKLER ( B2 )</v>
      </c>
      <c r="K598" s="170" t="str">
        <f t="shared" si="15"/>
        <v>BURSA- GÖRME ENGELLİLER TÜRKİYE ŞAMPİYONASI</v>
      </c>
      <c r="L598" s="248"/>
      <c r="M598" s="171"/>
    </row>
    <row r="599" spans="1:13" s="163" customFormat="1" ht="26.25" customHeight="1" x14ac:dyDescent="0.2">
      <c r="A599" s="165">
        <v>645</v>
      </c>
      <c r="B599" s="176"/>
      <c r="C599" s="166"/>
      <c r="D599" s="170"/>
      <c r="E599" s="170"/>
      <c r="F599" s="172"/>
      <c r="G599" s="173"/>
      <c r="H599" s="173"/>
      <c r="I599" s="173"/>
      <c r="J599" s="167" t="str">
        <f>'YARIŞMA BİLGİLERİ'!$F$21</f>
        <v>ERKEKLER ( B2 )</v>
      </c>
      <c r="K599" s="170" t="str">
        <f t="shared" si="15"/>
        <v>BURSA- GÖRME ENGELLİLER TÜRKİYE ŞAMPİYONASI</v>
      </c>
      <c r="L599" s="248"/>
      <c r="M599" s="171"/>
    </row>
    <row r="600" spans="1:13" s="163" customFormat="1" ht="26.25" customHeight="1" x14ac:dyDescent="0.2">
      <c r="A600" s="165">
        <v>646</v>
      </c>
      <c r="B600" s="176"/>
      <c r="C600" s="166"/>
      <c r="D600" s="170"/>
      <c r="E600" s="170"/>
      <c r="F600" s="172"/>
      <c r="G600" s="173"/>
      <c r="H600" s="173"/>
      <c r="I600" s="173"/>
      <c r="J600" s="167" t="str">
        <f>'YARIŞMA BİLGİLERİ'!$F$21</f>
        <v>ERKEKLER ( B2 )</v>
      </c>
      <c r="K600" s="170" t="str">
        <f t="shared" si="15"/>
        <v>BURSA- GÖRME ENGELLİLER TÜRKİYE ŞAMPİYONASI</v>
      </c>
      <c r="L600" s="248"/>
      <c r="M600" s="171"/>
    </row>
    <row r="601" spans="1:13" s="163" customFormat="1" ht="26.25" customHeight="1" x14ac:dyDescent="0.2">
      <c r="A601" s="165">
        <v>647</v>
      </c>
      <c r="B601" s="176"/>
      <c r="C601" s="166"/>
      <c r="D601" s="170"/>
      <c r="E601" s="170"/>
      <c r="F601" s="172"/>
      <c r="G601" s="173"/>
      <c r="H601" s="173"/>
      <c r="I601" s="173"/>
      <c r="J601" s="167" t="str">
        <f>'YARIŞMA BİLGİLERİ'!$F$21</f>
        <v>ERKEKLER ( B2 )</v>
      </c>
      <c r="K601" s="170" t="str">
        <f t="shared" si="15"/>
        <v>BURSA- GÖRME ENGELLİLER TÜRKİYE ŞAMPİYONASI</v>
      </c>
      <c r="L601" s="248"/>
      <c r="M601" s="171"/>
    </row>
    <row r="602" spans="1:13" s="163" customFormat="1" ht="26.25" customHeight="1" x14ac:dyDescent="0.2">
      <c r="A602" s="165">
        <v>648</v>
      </c>
      <c r="B602" s="176"/>
      <c r="C602" s="166"/>
      <c r="D602" s="170"/>
      <c r="E602" s="170"/>
      <c r="F602" s="172"/>
      <c r="G602" s="173"/>
      <c r="H602" s="173"/>
      <c r="I602" s="173"/>
      <c r="J602" s="167" t="str">
        <f>'YARIŞMA BİLGİLERİ'!$F$21</f>
        <v>ERKEKLER ( B2 )</v>
      </c>
      <c r="K602" s="170" t="str">
        <f t="shared" si="15"/>
        <v>BURSA- GÖRME ENGELLİLER TÜRKİYE ŞAMPİYONASI</v>
      </c>
      <c r="L602" s="248"/>
      <c r="M602" s="171"/>
    </row>
    <row r="603" spans="1:13" s="163" customFormat="1" ht="26.25" customHeight="1" x14ac:dyDescent="0.2">
      <c r="A603" s="165">
        <v>649</v>
      </c>
      <c r="B603" s="176"/>
      <c r="C603" s="166"/>
      <c r="D603" s="170"/>
      <c r="E603" s="170"/>
      <c r="F603" s="172"/>
      <c r="G603" s="173"/>
      <c r="H603" s="173"/>
      <c r="I603" s="173"/>
      <c r="J603" s="167" t="str">
        <f>'YARIŞMA BİLGİLERİ'!$F$21</f>
        <v>ERKEKLER ( B2 )</v>
      </c>
      <c r="K603" s="170" t="str">
        <f t="shared" si="15"/>
        <v>BURSA- GÖRME ENGELLİLER TÜRKİYE ŞAMPİYONASI</v>
      </c>
      <c r="L603" s="248"/>
      <c r="M603" s="171"/>
    </row>
    <row r="604" spans="1:13" s="163" customFormat="1" ht="26.25" customHeight="1" x14ac:dyDescent="0.2">
      <c r="A604" s="165">
        <v>650</v>
      </c>
      <c r="B604" s="176"/>
      <c r="C604" s="166"/>
      <c r="D604" s="170"/>
      <c r="E604" s="170"/>
      <c r="F604" s="172"/>
      <c r="G604" s="173"/>
      <c r="H604" s="173"/>
      <c r="I604" s="173"/>
      <c r="J604" s="167" t="str">
        <f>'YARIŞMA BİLGİLERİ'!$F$21</f>
        <v>ERKEKLER ( B2 )</v>
      </c>
      <c r="K604" s="170" t="str">
        <f t="shared" si="15"/>
        <v>BURSA- GÖRME ENGELLİLER TÜRKİYE ŞAMPİYONASI</v>
      </c>
      <c r="L604" s="248"/>
      <c r="M604" s="171"/>
    </row>
    <row r="605" spans="1:13" s="163" customFormat="1" ht="26.25" customHeight="1" x14ac:dyDescent="0.2">
      <c r="A605" s="165">
        <v>651</v>
      </c>
      <c r="B605" s="176"/>
      <c r="C605" s="166"/>
      <c r="D605" s="170"/>
      <c r="E605" s="170"/>
      <c r="F605" s="172"/>
      <c r="G605" s="173"/>
      <c r="H605" s="173"/>
      <c r="I605" s="173"/>
      <c r="J605" s="167" t="str">
        <f>'YARIŞMA BİLGİLERİ'!$F$21</f>
        <v>ERKEKLER ( B2 )</v>
      </c>
      <c r="K605" s="170" t="str">
        <f t="shared" si="15"/>
        <v>BURSA- GÖRME ENGELLİLER TÜRKİYE ŞAMPİYONASI</v>
      </c>
      <c r="L605" s="248"/>
      <c r="M605" s="171"/>
    </row>
    <row r="606" spans="1:13" s="163" customFormat="1" ht="26.25" customHeight="1" x14ac:dyDescent="0.2">
      <c r="A606" s="165">
        <v>652</v>
      </c>
      <c r="B606" s="176"/>
      <c r="C606" s="166"/>
      <c r="D606" s="170"/>
      <c r="E606" s="170"/>
      <c r="F606" s="172"/>
      <c r="G606" s="173"/>
      <c r="H606" s="173"/>
      <c r="I606" s="173"/>
      <c r="J606" s="167" t="str">
        <f>'YARIŞMA BİLGİLERİ'!$F$21</f>
        <v>ERKEKLER ( B2 )</v>
      </c>
      <c r="K606" s="170" t="str">
        <f t="shared" si="15"/>
        <v>BURSA- GÖRME ENGELLİLER TÜRKİYE ŞAMPİYONASI</v>
      </c>
      <c r="L606" s="248"/>
      <c r="M606" s="171"/>
    </row>
    <row r="607" spans="1:13" s="163" customFormat="1" ht="26.25" customHeight="1" x14ac:dyDescent="0.2">
      <c r="A607" s="165">
        <v>653</v>
      </c>
      <c r="B607" s="176"/>
      <c r="C607" s="166"/>
      <c r="D607" s="170"/>
      <c r="E607" s="170"/>
      <c r="F607" s="172"/>
      <c r="G607" s="173"/>
      <c r="H607" s="173"/>
      <c r="I607" s="173"/>
      <c r="J607" s="167" t="str">
        <f>'YARIŞMA BİLGİLERİ'!$F$21</f>
        <v>ERKEKLER ( B2 )</v>
      </c>
      <c r="K607" s="170" t="str">
        <f t="shared" si="15"/>
        <v>BURSA- GÖRME ENGELLİLER TÜRKİYE ŞAMPİYONASI</v>
      </c>
      <c r="L607" s="248"/>
      <c r="M607" s="171"/>
    </row>
    <row r="608" spans="1:13" s="163" customFormat="1" ht="26.25" customHeight="1" x14ac:dyDescent="0.2">
      <c r="A608" s="165">
        <v>654</v>
      </c>
      <c r="B608" s="176"/>
      <c r="C608" s="166"/>
      <c r="D608" s="170"/>
      <c r="E608" s="170"/>
      <c r="F608" s="172"/>
      <c r="G608" s="173"/>
      <c r="H608" s="173"/>
      <c r="I608" s="173"/>
      <c r="J608" s="167" t="str">
        <f>'YARIŞMA BİLGİLERİ'!$F$21</f>
        <v>ERKEKLER ( B2 )</v>
      </c>
      <c r="K608" s="170" t="str">
        <f t="shared" si="15"/>
        <v>BURSA- GÖRME ENGELLİLER TÜRKİYE ŞAMPİYONASI</v>
      </c>
      <c r="L608" s="248"/>
      <c r="M608" s="171"/>
    </row>
    <row r="609" spans="1:13" s="163" customFormat="1" ht="26.25" customHeight="1" x14ac:dyDescent="0.2">
      <c r="A609" s="165">
        <v>655</v>
      </c>
      <c r="B609" s="176"/>
      <c r="C609" s="166"/>
      <c r="D609" s="170"/>
      <c r="E609" s="170"/>
      <c r="F609" s="172"/>
      <c r="G609" s="173"/>
      <c r="H609" s="173"/>
      <c r="I609" s="173"/>
      <c r="J609" s="167" t="str">
        <f>'YARIŞMA BİLGİLERİ'!$F$21</f>
        <v>ERKEKLER ( B2 )</v>
      </c>
      <c r="K609" s="170" t="str">
        <f t="shared" si="15"/>
        <v>BURSA- GÖRME ENGELLİLER TÜRKİYE ŞAMPİYONASI</v>
      </c>
      <c r="L609" s="248"/>
      <c r="M609" s="171"/>
    </row>
    <row r="610" spans="1:13" s="163" customFormat="1" ht="26.25" customHeight="1" x14ac:dyDescent="0.2">
      <c r="A610" s="165">
        <v>656</v>
      </c>
      <c r="B610" s="176"/>
      <c r="C610" s="166"/>
      <c r="D610" s="170"/>
      <c r="E610" s="170"/>
      <c r="F610" s="172"/>
      <c r="G610" s="173"/>
      <c r="H610" s="173"/>
      <c r="I610" s="173"/>
      <c r="J610" s="167" t="str">
        <f>'YARIŞMA BİLGİLERİ'!$F$21</f>
        <v>ERKEKLER ( B2 )</v>
      </c>
      <c r="K610" s="170" t="str">
        <f t="shared" si="15"/>
        <v>BURSA- GÖRME ENGELLİLER TÜRKİYE ŞAMPİYONASI</v>
      </c>
      <c r="L610" s="248"/>
      <c r="M610" s="171"/>
    </row>
    <row r="611" spans="1:13" s="163" customFormat="1" ht="26.25" customHeight="1" x14ac:dyDescent="0.2">
      <c r="A611" s="165">
        <v>657</v>
      </c>
      <c r="B611" s="176"/>
      <c r="C611" s="166"/>
      <c r="D611" s="170"/>
      <c r="E611" s="170"/>
      <c r="F611" s="172"/>
      <c r="G611" s="173"/>
      <c r="H611" s="173"/>
      <c r="I611" s="173"/>
      <c r="J611" s="167" t="str">
        <f>'YARIŞMA BİLGİLERİ'!$F$21</f>
        <v>ERKEKLER ( B2 )</v>
      </c>
      <c r="K611" s="170" t="str">
        <f t="shared" si="15"/>
        <v>BURSA- GÖRME ENGELLİLER TÜRKİYE ŞAMPİYONASI</v>
      </c>
      <c r="L611" s="248"/>
      <c r="M611" s="171"/>
    </row>
    <row r="612" spans="1:13" s="163" customFormat="1" ht="26.25" customHeight="1" x14ac:dyDescent="0.2">
      <c r="A612" s="165">
        <v>658</v>
      </c>
      <c r="B612" s="176"/>
      <c r="C612" s="166"/>
      <c r="D612" s="170"/>
      <c r="E612" s="170"/>
      <c r="F612" s="172"/>
      <c r="G612" s="173"/>
      <c r="H612" s="173"/>
      <c r="I612" s="173"/>
      <c r="J612" s="167" t="str">
        <f>'YARIŞMA BİLGİLERİ'!$F$21</f>
        <v>ERKEKLER ( B2 )</v>
      </c>
      <c r="K612" s="170" t="str">
        <f t="shared" si="15"/>
        <v>BURSA- GÖRME ENGELLİLER TÜRKİYE ŞAMPİYONASI</v>
      </c>
      <c r="L612" s="248"/>
      <c r="M612" s="171"/>
    </row>
    <row r="613" spans="1:13" s="163" customFormat="1" ht="26.25" customHeight="1" x14ac:dyDescent="0.2">
      <c r="A613" s="165">
        <v>659</v>
      </c>
      <c r="B613" s="176"/>
      <c r="C613" s="166"/>
      <c r="D613" s="170"/>
      <c r="E613" s="170"/>
      <c r="F613" s="172"/>
      <c r="G613" s="173"/>
      <c r="H613" s="173"/>
      <c r="I613" s="173"/>
      <c r="J613" s="167" t="str">
        <f>'YARIŞMA BİLGİLERİ'!$F$21</f>
        <v>ERKEKLER ( B2 )</v>
      </c>
      <c r="K613" s="170" t="str">
        <f t="shared" si="15"/>
        <v>BURSA- GÖRME ENGELLİLER TÜRKİYE ŞAMPİYONASI</v>
      </c>
      <c r="L613" s="248"/>
      <c r="M613" s="171"/>
    </row>
    <row r="614" spans="1:13" s="163" customFormat="1" ht="26.25" customHeight="1" x14ac:dyDescent="0.2">
      <c r="A614" s="165">
        <v>660</v>
      </c>
      <c r="B614" s="176"/>
      <c r="C614" s="166"/>
      <c r="D614" s="170"/>
      <c r="E614" s="170"/>
      <c r="F614" s="172"/>
      <c r="G614" s="173"/>
      <c r="H614" s="173"/>
      <c r="I614" s="173"/>
      <c r="J614" s="167" t="str">
        <f>'YARIŞMA BİLGİLERİ'!$F$21</f>
        <v>ERKEKLER ( B2 )</v>
      </c>
      <c r="K614" s="170" t="str">
        <f t="shared" si="15"/>
        <v>BURSA- GÖRME ENGELLİLER TÜRKİYE ŞAMPİYONASI</v>
      </c>
      <c r="L614" s="248"/>
      <c r="M614" s="171"/>
    </row>
    <row r="615" spans="1:13" s="163" customFormat="1" ht="26.25" customHeight="1" x14ac:dyDescent="0.2">
      <c r="A615" s="165">
        <v>661</v>
      </c>
      <c r="B615" s="176"/>
      <c r="C615" s="166"/>
      <c r="D615" s="170"/>
      <c r="E615" s="170"/>
      <c r="F615" s="172"/>
      <c r="G615" s="173"/>
      <c r="H615" s="173"/>
      <c r="I615" s="173"/>
      <c r="J615" s="167" t="str">
        <f>'YARIŞMA BİLGİLERİ'!$F$21</f>
        <v>ERKEKLER ( B2 )</v>
      </c>
      <c r="K615" s="170" t="str">
        <f t="shared" si="15"/>
        <v>BURSA- GÖRME ENGELLİLER TÜRKİYE ŞAMPİYONASI</v>
      </c>
      <c r="L615" s="248"/>
      <c r="M615" s="171"/>
    </row>
    <row r="616" spans="1:13" s="163" customFormat="1" ht="26.25" customHeight="1" x14ac:dyDescent="0.2">
      <c r="A616" s="165">
        <v>662</v>
      </c>
      <c r="B616" s="176"/>
      <c r="C616" s="166"/>
      <c r="D616" s="170"/>
      <c r="E616" s="170"/>
      <c r="F616" s="172"/>
      <c r="G616" s="173"/>
      <c r="H616" s="173"/>
      <c r="I616" s="173"/>
      <c r="J616" s="167" t="str">
        <f>'YARIŞMA BİLGİLERİ'!$F$21</f>
        <v>ERKEKLER ( B2 )</v>
      </c>
      <c r="K616" s="170" t="str">
        <f t="shared" si="15"/>
        <v>BURSA- GÖRME ENGELLİLER TÜRKİYE ŞAMPİYONASI</v>
      </c>
      <c r="L616" s="248"/>
      <c r="M616" s="171"/>
    </row>
    <row r="617" spans="1:13" s="163" customFormat="1" ht="26.25" customHeight="1" x14ac:dyDescent="0.2">
      <c r="A617" s="165">
        <v>663</v>
      </c>
      <c r="B617" s="176"/>
      <c r="C617" s="166"/>
      <c r="D617" s="170"/>
      <c r="E617" s="170"/>
      <c r="F617" s="172"/>
      <c r="G617" s="173"/>
      <c r="H617" s="173"/>
      <c r="I617" s="173"/>
      <c r="J617" s="167" t="str">
        <f>'YARIŞMA BİLGİLERİ'!$F$21</f>
        <v>ERKEKLER ( B2 )</v>
      </c>
      <c r="K617" s="170" t="str">
        <f t="shared" si="15"/>
        <v>BURSA- GÖRME ENGELLİLER TÜRKİYE ŞAMPİYONASI</v>
      </c>
      <c r="L617" s="248"/>
      <c r="M617" s="171"/>
    </row>
    <row r="618" spans="1:13" s="163" customFormat="1" ht="26.25" customHeight="1" x14ac:dyDescent="0.2">
      <c r="A618" s="165">
        <v>664</v>
      </c>
      <c r="B618" s="176"/>
      <c r="C618" s="166"/>
      <c r="D618" s="170"/>
      <c r="E618" s="170"/>
      <c r="F618" s="172"/>
      <c r="G618" s="173"/>
      <c r="H618" s="173"/>
      <c r="I618" s="173"/>
      <c r="J618" s="167" t="str">
        <f>'YARIŞMA BİLGİLERİ'!$F$21</f>
        <v>ERKEKLER ( B2 )</v>
      </c>
      <c r="K618" s="170" t="str">
        <f t="shared" si="15"/>
        <v>BURSA- GÖRME ENGELLİLER TÜRKİYE ŞAMPİYONASI</v>
      </c>
      <c r="L618" s="248"/>
      <c r="M618" s="171"/>
    </row>
    <row r="619" spans="1:13" s="163" customFormat="1" ht="26.25" customHeight="1" x14ac:dyDescent="0.2">
      <c r="A619" s="165">
        <v>665</v>
      </c>
      <c r="B619" s="176"/>
      <c r="C619" s="166"/>
      <c r="D619" s="170"/>
      <c r="E619" s="170"/>
      <c r="F619" s="172"/>
      <c r="G619" s="173"/>
      <c r="H619" s="173"/>
      <c r="I619" s="173"/>
      <c r="J619" s="167" t="str">
        <f>'YARIŞMA BİLGİLERİ'!$F$21</f>
        <v>ERKEKLER ( B2 )</v>
      </c>
      <c r="K619" s="170" t="str">
        <f t="shared" si="15"/>
        <v>BURSA- GÖRME ENGELLİLER TÜRKİYE ŞAMPİYONASI</v>
      </c>
      <c r="L619" s="248"/>
      <c r="M619" s="171"/>
    </row>
    <row r="620" spans="1:13" s="163" customFormat="1" ht="26.25" customHeight="1" x14ac:dyDescent="0.2">
      <c r="A620" s="165">
        <v>666</v>
      </c>
      <c r="B620" s="176"/>
      <c r="C620" s="166"/>
      <c r="D620" s="170"/>
      <c r="E620" s="170"/>
      <c r="F620" s="172"/>
      <c r="G620" s="173"/>
      <c r="H620" s="173"/>
      <c r="I620" s="173"/>
      <c r="J620" s="167" t="str">
        <f>'YARIŞMA BİLGİLERİ'!$F$21</f>
        <v>ERKEKLER ( B2 )</v>
      </c>
      <c r="K620" s="170" t="str">
        <f t="shared" si="15"/>
        <v>BURSA- GÖRME ENGELLİLER TÜRKİYE ŞAMPİYONASI</v>
      </c>
      <c r="L620" s="248"/>
      <c r="M620" s="171"/>
    </row>
    <row r="621" spans="1:13" s="163" customFormat="1" ht="26.25" customHeight="1" x14ac:dyDescent="0.2">
      <c r="A621" s="165">
        <v>667</v>
      </c>
      <c r="B621" s="176"/>
      <c r="C621" s="166"/>
      <c r="D621" s="170"/>
      <c r="E621" s="170"/>
      <c r="F621" s="172"/>
      <c r="G621" s="173"/>
      <c r="H621" s="173"/>
      <c r="I621" s="173"/>
      <c r="J621" s="167" t="str">
        <f>'YARIŞMA BİLGİLERİ'!$F$21</f>
        <v>ERKEKLER ( B2 )</v>
      </c>
      <c r="K621" s="170" t="str">
        <f t="shared" si="15"/>
        <v>BURSA- GÖRME ENGELLİLER TÜRKİYE ŞAMPİYONASI</v>
      </c>
      <c r="L621" s="248"/>
      <c r="M621" s="171"/>
    </row>
    <row r="622" spans="1:13" s="163" customFormat="1" ht="26.25" customHeight="1" x14ac:dyDescent="0.2">
      <c r="A622" s="165">
        <v>668</v>
      </c>
      <c r="B622" s="176"/>
      <c r="C622" s="166"/>
      <c r="D622" s="170"/>
      <c r="E622" s="170"/>
      <c r="F622" s="172"/>
      <c r="G622" s="173"/>
      <c r="H622" s="173"/>
      <c r="I622" s="173"/>
      <c r="J622" s="167" t="str">
        <f>'YARIŞMA BİLGİLERİ'!$F$21</f>
        <v>ERKEKLER ( B2 )</v>
      </c>
      <c r="K622" s="170" t="str">
        <f t="shared" si="15"/>
        <v>BURSA- GÖRME ENGELLİLER TÜRKİYE ŞAMPİYONASI</v>
      </c>
      <c r="L622" s="248"/>
      <c r="M622" s="171"/>
    </row>
    <row r="623" spans="1:13" s="163" customFormat="1" ht="26.25" customHeight="1" x14ac:dyDescent="0.2">
      <c r="A623" s="165">
        <v>669</v>
      </c>
      <c r="B623" s="176"/>
      <c r="C623" s="166"/>
      <c r="D623" s="170"/>
      <c r="E623" s="170"/>
      <c r="F623" s="172"/>
      <c r="G623" s="173"/>
      <c r="H623" s="173"/>
      <c r="I623" s="173"/>
      <c r="J623" s="167" t="str">
        <f>'YARIŞMA BİLGİLERİ'!$F$21</f>
        <v>ERKEKLER ( B2 )</v>
      </c>
      <c r="K623" s="170" t="str">
        <f t="shared" si="15"/>
        <v>BURSA- GÖRME ENGELLİLER TÜRKİYE ŞAMPİYONASI</v>
      </c>
      <c r="L623" s="248"/>
      <c r="M623" s="171"/>
    </row>
    <row r="624" spans="1:13" s="163" customFormat="1" ht="26.25" customHeight="1" x14ac:dyDescent="0.2">
      <c r="A624" s="165">
        <v>670</v>
      </c>
      <c r="B624" s="176"/>
      <c r="C624" s="166"/>
      <c r="D624" s="170"/>
      <c r="E624" s="170"/>
      <c r="F624" s="172"/>
      <c r="G624" s="173"/>
      <c r="H624" s="173"/>
      <c r="I624" s="173"/>
      <c r="J624" s="167" t="str">
        <f>'YARIŞMA BİLGİLERİ'!$F$21</f>
        <v>ERKEKLER ( B2 )</v>
      </c>
      <c r="K624" s="170" t="str">
        <f t="shared" si="15"/>
        <v>BURSA- GÖRME ENGELLİLER TÜRKİYE ŞAMPİYONASI</v>
      </c>
      <c r="L624" s="248"/>
      <c r="M624" s="171"/>
    </row>
    <row r="625" spans="1:13" s="163" customFormat="1" ht="26.25" customHeight="1" x14ac:dyDescent="0.2">
      <c r="A625" s="165">
        <v>671</v>
      </c>
      <c r="B625" s="176"/>
      <c r="C625" s="166"/>
      <c r="D625" s="170"/>
      <c r="E625" s="170"/>
      <c r="F625" s="172"/>
      <c r="G625" s="173"/>
      <c r="H625" s="173"/>
      <c r="I625" s="173"/>
      <c r="J625" s="167" t="str">
        <f>'YARIŞMA BİLGİLERİ'!$F$21</f>
        <v>ERKEKLER ( B2 )</v>
      </c>
      <c r="K625" s="170" t="str">
        <f t="shared" si="15"/>
        <v>BURSA- GÖRME ENGELLİLER TÜRKİYE ŞAMPİYONASI</v>
      </c>
      <c r="L625" s="248"/>
      <c r="M625" s="171"/>
    </row>
    <row r="626" spans="1:13" s="163" customFormat="1" ht="26.25" customHeight="1" x14ac:dyDescent="0.2">
      <c r="A626" s="165">
        <v>672</v>
      </c>
      <c r="B626" s="176"/>
      <c r="C626" s="166"/>
      <c r="D626" s="170"/>
      <c r="E626" s="170"/>
      <c r="F626" s="172"/>
      <c r="G626" s="173"/>
      <c r="H626" s="173"/>
      <c r="I626" s="173"/>
      <c r="J626" s="167" t="str">
        <f>'YARIŞMA BİLGİLERİ'!$F$21</f>
        <v>ERKEKLER ( B2 )</v>
      </c>
      <c r="K626" s="170" t="str">
        <f t="shared" si="15"/>
        <v>BURSA- GÖRME ENGELLİLER TÜRKİYE ŞAMPİYONASI</v>
      </c>
      <c r="L626" s="248"/>
      <c r="M626" s="171"/>
    </row>
    <row r="627" spans="1:13" s="163" customFormat="1" ht="26.25" customHeight="1" x14ac:dyDescent="0.2">
      <c r="A627" s="165">
        <v>673</v>
      </c>
      <c r="B627" s="176"/>
      <c r="C627" s="166"/>
      <c r="D627" s="170"/>
      <c r="E627" s="170"/>
      <c r="F627" s="172"/>
      <c r="G627" s="173"/>
      <c r="H627" s="173"/>
      <c r="I627" s="173"/>
      <c r="J627" s="167" t="str">
        <f>'YARIŞMA BİLGİLERİ'!$F$21</f>
        <v>ERKEKLER ( B2 )</v>
      </c>
      <c r="K627" s="170" t="str">
        <f t="shared" si="15"/>
        <v>BURSA- GÖRME ENGELLİLER TÜRKİYE ŞAMPİYONASI</v>
      </c>
      <c r="L627" s="248"/>
      <c r="M627" s="171"/>
    </row>
    <row r="628" spans="1:13" s="163" customFormat="1" ht="26.25" customHeight="1" x14ac:dyDescent="0.2">
      <c r="A628" s="165">
        <v>674</v>
      </c>
      <c r="B628" s="176"/>
      <c r="C628" s="166"/>
      <c r="D628" s="170"/>
      <c r="E628" s="170"/>
      <c r="F628" s="172"/>
      <c r="G628" s="173"/>
      <c r="H628" s="173"/>
      <c r="I628" s="173"/>
      <c r="J628" s="167" t="str">
        <f>'YARIŞMA BİLGİLERİ'!$F$21</f>
        <v>ERKEKLER ( B2 )</v>
      </c>
      <c r="K628" s="170" t="str">
        <f t="shared" si="15"/>
        <v>BURSA- GÖRME ENGELLİLER TÜRKİYE ŞAMPİYONASI</v>
      </c>
      <c r="L628" s="248"/>
      <c r="M628" s="171"/>
    </row>
    <row r="629" spans="1:13" s="163" customFormat="1" ht="26.25" customHeight="1" x14ac:dyDescent="0.2">
      <c r="A629" s="165">
        <v>675</v>
      </c>
      <c r="B629" s="176"/>
      <c r="C629" s="166"/>
      <c r="D629" s="170"/>
      <c r="E629" s="170"/>
      <c r="F629" s="172"/>
      <c r="G629" s="173"/>
      <c r="H629" s="173"/>
      <c r="I629" s="173"/>
      <c r="J629" s="167" t="str">
        <f>'YARIŞMA BİLGİLERİ'!$F$21</f>
        <v>ERKEKLER ( B2 )</v>
      </c>
      <c r="K629" s="170" t="str">
        <f t="shared" si="15"/>
        <v>BURSA- GÖRME ENGELLİLER TÜRKİYE ŞAMPİYONASI</v>
      </c>
      <c r="L629" s="248"/>
      <c r="M629" s="171"/>
    </row>
    <row r="630" spans="1:13" s="163" customFormat="1" ht="26.25" customHeight="1" x14ac:dyDescent="0.2">
      <c r="A630" s="165">
        <v>676</v>
      </c>
      <c r="B630" s="176"/>
      <c r="C630" s="166"/>
      <c r="D630" s="170"/>
      <c r="E630" s="170"/>
      <c r="F630" s="172"/>
      <c r="G630" s="173"/>
      <c r="H630" s="173"/>
      <c r="I630" s="173"/>
      <c r="J630" s="167" t="str">
        <f>'YARIŞMA BİLGİLERİ'!$F$21</f>
        <v>ERKEKLER ( B2 )</v>
      </c>
      <c r="K630" s="170" t="str">
        <f t="shared" si="15"/>
        <v>BURSA- GÖRME ENGELLİLER TÜRKİYE ŞAMPİYONASI</v>
      </c>
      <c r="L630" s="248"/>
      <c r="M630" s="171"/>
    </row>
    <row r="631" spans="1:13" s="163" customFormat="1" ht="26.25" customHeight="1" x14ac:dyDescent="0.2">
      <c r="A631" s="165">
        <v>677</v>
      </c>
      <c r="B631" s="176"/>
      <c r="C631" s="166"/>
      <c r="D631" s="170"/>
      <c r="E631" s="170"/>
      <c r="F631" s="172"/>
      <c r="G631" s="173"/>
      <c r="H631" s="173"/>
      <c r="I631" s="173"/>
      <c r="J631" s="167" t="str">
        <f>'YARIŞMA BİLGİLERİ'!$F$21</f>
        <v>ERKEKLER ( B2 )</v>
      </c>
      <c r="K631" s="170" t="str">
        <f t="shared" si="15"/>
        <v>BURSA- GÖRME ENGELLİLER TÜRKİYE ŞAMPİYONASI</v>
      </c>
      <c r="L631" s="248"/>
      <c r="M631" s="171"/>
    </row>
    <row r="632" spans="1:13" s="163" customFormat="1" ht="26.25" customHeight="1" x14ac:dyDescent="0.2">
      <c r="A632" s="165">
        <v>678</v>
      </c>
      <c r="B632" s="176"/>
      <c r="C632" s="166"/>
      <c r="D632" s="170"/>
      <c r="E632" s="170"/>
      <c r="F632" s="172"/>
      <c r="G632" s="173"/>
      <c r="H632" s="173"/>
      <c r="I632" s="173"/>
      <c r="J632" s="167" t="str">
        <f>'YARIŞMA BİLGİLERİ'!$F$21</f>
        <v>ERKEKLER ( B2 )</v>
      </c>
      <c r="K632" s="170" t="str">
        <f t="shared" si="15"/>
        <v>BURSA- GÖRME ENGELLİLER TÜRKİYE ŞAMPİYONASI</v>
      </c>
      <c r="L632" s="248"/>
      <c r="M632" s="171"/>
    </row>
    <row r="633" spans="1:13" s="163" customFormat="1" ht="26.25" customHeight="1" x14ac:dyDescent="0.2">
      <c r="A633" s="165">
        <v>679</v>
      </c>
      <c r="B633" s="176"/>
      <c r="C633" s="166"/>
      <c r="D633" s="170"/>
      <c r="E633" s="170"/>
      <c r="F633" s="172"/>
      <c r="G633" s="173"/>
      <c r="H633" s="173"/>
      <c r="I633" s="173"/>
      <c r="J633" s="167" t="str">
        <f>'YARIŞMA BİLGİLERİ'!$F$21</f>
        <v>ERKEKLER ( B2 )</v>
      </c>
      <c r="K633" s="170" t="str">
        <f t="shared" si="15"/>
        <v>BURSA- GÖRME ENGELLİLER TÜRKİYE ŞAMPİYONASI</v>
      </c>
      <c r="L633" s="248"/>
      <c r="M633" s="171"/>
    </row>
    <row r="634" spans="1:13" s="163" customFormat="1" ht="26.25" customHeight="1" x14ac:dyDescent="0.2">
      <c r="A634" s="165">
        <v>680</v>
      </c>
      <c r="B634" s="176"/>
      <c r="C634" s="166"/>
      <c r="D634" s="170"/>
      <c r="E634" s="170"/>
      <c r="F634" s="172"/>
      <c r="G634" s="173"/>
      <c r="H634" s="173"/>
      <c r="I634" s="173"/>
      <c r="J634" s="167" t="str">
        <f>'YARIŞMA BİLGİLERİ'!$F$21</f>
        <v>ERKEKLER ( B2 )</v>
      </c>
      <c r="K634" s="170" t="str">
        <f t="shared" si="15"/>
        <v>BURSA- GÖRME ENGELLİLER TÜRKİYE ŞAMPİYONASI</v>
      </c>
      <c r="L634" s="248"/>
      <c r="M634" s="171"/>
    </row>
    <row r="635" spans="1:13" s="163" customFormat="1" ht="26.25" customHeight="1" x14ac:dyDescent="0.2">
      <c r="A635" s="165">
        <v>681</v>
      </c>
      <c r="B635" s="176"/>
      <c r="C635" s="166"/>
      <c r="D635" s="170"/>
      <c r="E635" s="170"/>
      <c r="F635" s="172"/>
      <c r="G635" s="173"/>
      <c r="H635" s="173"/>
      <c r="I635" s="173"/>
      <c r="J635" s="167" t="str">
        <f>'YARIŞMA BİLGİLERİ'!$F$21</f>
        <v>ERKEKLER ( B2 )</v>
      </c>
      <c r="K635" s="170" t="str">
        <f t="shared" si="15"/>
        <v>BURSA- GÖRME ENGELLİLER TÜRKİYE ŞAMPİYONASI</v>
      </c>
      <c r="L635" s="248"/>
      <c r="M635" s="171"/>
    </row>
    <row r="636" spans="1:13" s="163" customFormat="1" ht="26.25" customHeight="1" x14ac:dyDescent="0.2">
      <c r="A636" s="165">
        <v>682</v>
      </c>
      <c r="B636" s="176"/>
      <c r="C636" s="166"/>
      <c r="D636" s="170"/>
      <c r="E636" s="170"/>
      <c r="F636" s="172"/>
      <c r="G636" s="173"/>
      <c r="H636" s="173"/>
      <c r="I636" s="173"/>
      <c r="J636" s="167" t="str">
        <f>'YARIŞMA BİLGİLERİ'!$F$21</f>
        <v>ERKEKLER ( B2 )</v>
      </c>
      <c r="K636" s="170" t="str">
        <f t="shared" si="15"/>
        <v>BURSA- GÖRME ENGELLİLER TÜRKİYE ŞAMPİYONASI</v>
      </c>
      <c r="L636" s="248"/>
      <c r="M636" s="171"/>
    </row>
    <row r="637" spans="1:13" s="163" customFormat="1" ht="26.25" customHeight="1" x14ac:dyDescent="0.2">
      <c r="A637" s="165">
        <v>683</v>
      </c>
      <c r="B637" s="176"/>
      <c r="C637" s="166"/>
      <c r="D637" s="170"/>
      <c r="E637" s="170"/>
      <c r="F637" s="172"/>
      <c r="G637" s="173"/>
      <c r="H637" s="173"/>
      <c r="I637" s="173"/>
      <c r="J637" s="167" t="str">
        <f>'YARIŞMA BİLGİLERİ'!$F$21</f>
        <v>ERKEKLER ( B2 )</v>
      </c>
      <c r="K637" s="170" t="str">
        <f t="shared" si="15"/>
        <v>BURSA- GÖRME ENGELLİLER TÜRKİYE ŞAMPİYONASI</v>
      </c>
      <c r="L637" s="248"/>
      <c r="M637" s="171"/>
    </row>
    <row r="638" spans="1:13" s="163" customFormat="1" ht="26.25" customHeight="1" x14ac:dyDescent="0.2">
      <c r="A638" s="165">
        <v>684</v>
      </c>
      <c r="B638" s="176"/>
      <c r="C638" s="166"/>
      <c r="D638" s="170"/>
      <c r="E638" s="170"/>
      <c r="F638" s="172"/>
      <c r="G638" s="173"/>
      <c r="H638" s="173"/>
      <c r="I638" s="173"/>
      <c r="J638" s="167" t="str">
        <f>'YARIŞMA BİLGİLERİ'!$F$21</f>
        <v>ERKEKLER ( B2 )</v>
      </c>
      <c r="K638" s="170" t="str">
        <f t="shared" si="15"/>
        <v>BURSA- GÖRME ENGELLİLER TÜRKİYE ŞAMPİYONASI</v>
      </c>
      <c r="L638" s="248"/>
      <c r="M638" s="171"/>
    </row>
    <row r="639" spans="1:13" s="163" customFormat="1" ht="26.25" customHeight="1" x14ac:dyDescent="0.2">
      <c r="A639" s="165">
        <v>685</v>
      </c>
      <c r="B639" s="176"/>
      <c r="C639" s="166"/>
      <c r="D639" s="170"/>
      <c r="E639" s="170"/>
      <c r="F639" s="172"/>
      <c r="G639" s="173"/>
      <c r="H639" s="173"/>
      <c r="I639" s="173"/>
      <c r="J639" s="167" t="str">
        <f>'YARIŞMA BİLGİLERİ'!$F$21</f>
        <v>ERKEKLER ( B2 )</v>
      </c>
      <c r="K639" s="170" t="str">
        <f t="shared" si="15"/>
        <v>BURSA- GÖRME ENGELLİLER TÜRKİYE ŞAMPİYONASI</v>
      </c>
      <c r="L639" s="248"/>
      <c r="M639" s="171"/>
    </row>
    <row r="640" spans="1:13" s="163" customFormat="1" ht="26.25" customHeight="1" x14ac:dyDescent="0.2">
      <c r="A640" s="165">
        <v>686</v>
      </c>
      <c r="B640" s="176"/>
      <c r="C640" s="166"/>
      <c r="D640" s="170"/>
      <c r="E640" s="170"/>
      <c r="F640" s="172"/>
      <c r="G640" s="173"/>
      <c r="H640" s="173"/>
      <c r="I640" s="173"/>
      <c r="J640" s="167" t="str">
        <f>'YARIŞMA BİLGİLERİ'!$F$21</f>
        <v>ERKEKLER ( B2 )</v>
      </c>
      <c r="K640" s="170" t="str">
        <f t="shared" si="15"/>
        <v>BURSA- GÖRME ENGELLİLER TÜRKİYE ŞAMPİYONASI</v>
      </c>
      <c r="L640" s="248"/>
      <c r="M640" s="171"/>
    </row>
    <row r="641" spans="1:13" s="163" customFormat="1" ht="26.25" customHeight="1" x14ac:dyDescent="0.2">
      <c r="A641" s="165">
        <v>687</v>
      </c>
      <c r="B641" s="176"/>
      <c r="C641" s="166"/>
      <c r="D641" s="170"/>
      <c r="E641" s="170"/>
      <c r="F641" s="172"/>
      <c r="G641" s="173"/>
      <c r="H641" s="173"/>
      <c r="I641" s="173"/>
      <c r="J641" s="167" t="str">
        <f>'YARIŞMA BİLGİLERİ'!$F$21</f>
        <v>ERKEKLER ( B2 )</v>
      </c>
      <c r="K641" s="170" t="str">
        <f t="shared" si="15"/>
        <v>BURSA- GÖRME ENGELLİLER TÜRKİYE ŞAMPİYONASI</v>
      </c>
      <c r="L641" s="248"/>
      <c r="M641" s="171"/>
    </row>
    <row r="642" spans="1:13" s="163" customFormat="1" ht="26.25" customHeight="1" x14ac:dyDescent="0.2">
      <c r="A642" s="165">
        <v>688</v>
      </c>
      <c r="B642" s="176"/>
      <c r="C642" s="166"/>
      <c r="D642" s="170"/>
      <c r="E642" s="170"/>
      <c r="F642" s="172"/>
      <c r="G642" s="173"/>
      <c r="H642" s="173"/>
      <c r="I642" s="173"/>
      <c r="J642" s="167" t="str">
        <f>'YARIŞMA BİLGİLERİ'!$F$21</f>
        <v>ERKEKLER ( B2 )</v>
      </c>
      <c r="K642" s="170" t="str">
        <f t="shared" si="15"/>
        <v>BURSA- GÖRME ENGELLİLER TÜRKİYE ŞAMPİYONASI</v>
      </c>
      <c r="L642" s="248"/>
      <c r="M642" s="171"/>
    </row>
    <row r="643" spans="1:13" s="163" customFormat="1" ht="26.25" customHeight="1" x14ac:dyDescent="0.2">
      <c r="A643" s="165">
        <v>689</v>
      </c>
      <c r="B643" s="176"/>
      <c r="C643" s="166"/>
      <c r="D643" s="170"/>
      <c r="E643" s="170"/>
      <c r="F643" s="172"/>
      <c r="G643" s="173"/>
      <c r="H643" s="173"/>
      <c r="I643" s="173"/>
      <c r="J643" s="167" t="str">
        <f>'YARIŞMA BİLGİLERİ'!$F$21</f>
        <v>ERKEKLER ( B2 )</v>
      </c>
      <c r="K643" s="170" t="str">
        <f t="shared" si="15"/>
        <v>BURSA- GÖRME ENGELLİLER TÜRKİYE ŞAMPİYONASI</v>
      </c>
      <c r="L643" s="248"/>
      <c r="M643" s="171"/>
    </row>
    <row r="644" spans="1:13" s="163" customFormat="1" ht="26.25" customHeight="1" x14ac:dyDescent="0.2">
      <c r="A644" s="165">
        <v>690</v>
      </c>
      <c r="B644" s="176"/>
      <c r="C644" s="166"/>
      <c r="D644" s="170"/>
      <c r="E644" s="170"/>
      <c r="F644" s="172"/>
      <c r="G644" s="173"/>
      <c r="H644" s="173"/>
      <c r="I644" s="173"/>
      <c r="J644" s="167" t="str">
        <f>'YARIŞMA BİLGİLERİ'!$F$21</f>
        <v>ERKEKLER ( B2 )</v>
      </c>
      <c r="K644" s="170" t="str">
        <f t="shared" si="15"/>
        <v>BURSA- GÖRME ENGELLİLER TÜRKİYE ŞAMPİYONASI</v>
      </c>
      <c r="L644" s="248"/>
      <c r="M644" s="171"/>
    </row>
    <row r="645" spans="1:13" s="163" customFormat="1" ht="26.25" customHeight="1" x14ac:dyDescent="0.2">
      <c r="A645" s="165">
        <v>691</v>
      </c>
      <c r="B645" s="176"/>
      <c r="C645" s="166"/>
      <c r="D645" s="170"/>
      <c r="E645" s="170"/>
      <c r="F645" s="172"/>
      <c r="G645" s="173"/>
      <c r="H645" s="173"/>
      <c r="I645" s="173"/>
      <c r="J645" s="167" t="str">
        <f>'YARIŞMA BİLGİLERİ'!$F$21</f>
        <v>ERKEKLER ( B2 )</v>
      </c>
      <c r="K645" s="170" t="str">
        <f t="shared" si="15"/>
        <v>BURSA- GÖRME ENGELLİLER TÜRKİYE ŞAMPİYONASI</v>
      </c>
      <c r="L645" s="248"/>
      <c r="M645" s="171"/>
    </row>
    <row r="646" spans="1:13" s="163" customFormat="1" ht="26.25" customHeight="1" x14ac:dyDescent="0.2">
      <c r="A646" s="165">
        <v>692</v>
      </c>
      <c r="B646" s="176"/>
      <c r="C646" s="166"/>
      <c r="D646" s="170"/>
      <c r="E646" s="170"/>
      <c r="F646" s="172"/>
      <c r="G646" s="173"/>
      <c r="H646" s="173"/>
      <c r="I646" s="173"/>
      <c r="J646" s="167" t="str">
        <f>'YARIŞMA BİLGİLERİ'!$F$21</f>
        <v>ERKEKLER ( B2 )</v>
      </c>
      <c r="K646" s="170" t="str">
        <f t="shared" si="15"/>
        <v>BURSA- GÖRME ENGELLİLER TÜRKİYE ŞAMPİYONASI</v>
      </c>
      <c r="L646" s="248"/>
      <c r="M646" s="171"/>
    </row>
    <row r="647" spans="1:13" s="163" customFormat="1" ht="26.25" customHeight="1" x14ac:dyDescent="0.2">
      <c r="A647" s="165">
        <v>693</v>
      </c>
      <c r="B647" s="176"/>
      <c r="C647" s="166"/>
      <c r="D647" s="170"/>
      <c r="E647" s="170"/>
      <c r="F647" s="172"/>
      <c r="G647" s="173"/>
      <c r="H647" s="173"/>
      <c r="I647" s="173"/>
      <c r="J647" s="167" t="str">
        <f>'YARIŞMA BİLGİLERİ'!$F$21</f>
        <v>ERKEKLER ( B2 )</v>
      </c>
      <c r="K647" s="170" t="str">
        <f t="shared" si="15"/>
        <v>BURSA- GÖRME ENGELLİLER TÜRKİYE ŞAMPİYONASI</v>
      </c>
      <c r="L647" s="248"/>
      <c r="M647" s="171"/>
    </row>
    <row r="648" spans="1:13" s="163" customFormat="1" ht="26.25" customHeight="1" x14ac:dyDescent="0.2">
      <c r="A648" s="165">
        <v>694</v>
      </c>
      <c r="B648" s="176"/>
      <c r="C648" s="166"/>
      <c r="D648" s="170"/>
      <c r="E648" s="170"/>
      <c r="F648" s="172"/>
      <c r="G648" s="173"/>
      <c r="H648" s="173"/>
      <c r="I648" s="173"/>
      <c r="J648" s="167" t="str">
        <f>'YARIŞMA BİLGİLERİ'!$F$21</f>
        <v>ERKEKLER ( B2 )</v>
      </c>
      <c r="K648" s="170" t="str">
        <f t="shared" si="15"/>
        <v>BURSA- GÖRME ENGELLİLER TÜRKİYE ŞAMPİYONASI</v>
      </c>
      <c r="L648" s="248"/>
      <c r="M648" s="171"/>
    </row>
    <row r="649" spans="1:13" s="163" customFormat="1" ht="26.25" customHeight="1" x14ac:dyDescent="0.2">
      <c r="A649" s="165">
        <v>695</v>
      </c>
      <c r="B649" s="176"/>
      <c r="C649" s="166"/>
      <c r="D649" s="170"/>
      <c r="E649" s="170"/>
      <c r="F649" s="172"/>
      <c r="G649" s="173"/>
      <c r="H649" s="173"/>
      <c r="I649" s="173"/>
      <c r="J649" s="167" t="str">
        <f>'YARIŞMA BİLGİLERİ'!$F$21</f>
        <v>ERKEKLER ( B2 )</v>
      </c>
      <c r="K649" s="170" t="str">
        <f t="shared" si="15"/>
        <v>BURSA- GÖRME ENGELLİLER TÜRKİYE ŞAMPİYONASI</v>
      </c>
      <c r="L649" s="248"/>
      <c r="M649" s="171"/>
    </row>
    <row r="650" spans="1:13" s="163" customFormat="1" ht="26.25" customHeight="1" x14ac:dyDescent="0.2">
      <c r="A650" s="165">
        <v>696</v>
      </c>
      <c r="B650" s="176"/>
      <c r="C650" s="166"/>
      <c r="D650" s="170"/>
      <c r="E650" s="170"/>
      <c r="F650" s="172"/>
      <c r="G650" s="173"/>
      <c r="H650" s="173"/>
      <c r="I650" s="173"/>
      <c r="J650" s="167" t="str">
        <f>'YARIŞMA BİLGİLERİ'!$F$21</f>
        <v>ERKEKLER ( B2 )</v>
      </c>
      <c r="K650" s="170" t="str">
        <f t="shared" si="15"/>
        <v>BURSA- GÖRME ENGELLİLER TÜRKİYE ŞAMPİYONASI</v>
      </c>
      <c r="L650" s="248"/>
      <c r="M650" s="171"/>
    </row>
    <row r="651" spans="1:13" s="163" customFormat="1" ht="26.25" customHeight="1" x14ac:dyDescent="0.2">
      <c r="A651" s="165">
        <v>697</v>
      </c>
      <c r="B651" s="176"/>
      <c r="C651" s="166"/>
      <c r="D651" s="170"/>
      <c r="E651" s="170"/>
      <c r="F651" s="172"/>
      <c r="G651" s="173"/>
      <c r="H651" s="173"/>
      <c r="I651" s="173"/>
      <c r="J651" s="167" t="str">
        <f>'YARIŞMA BİLGİLERİ'!$F$21</f>
        <v>ERKEKLER ( B2 )</v>
      </c>
      <c r="K651" s="170" t="str">
        <f t="shared" si="15"/>
        <v>BURSA- GÖRME ENGELLİLER TÜRKİYE ŞAMPİYONASI</v>
      </c>
      <c r="L651" s="248"/>
      <c r="M651" s="171"/>
    </row>
    <row r="652" spans="1:13" s="163" customFormat="1" ht="26.25" customHeight="1" x14ac:dyDescent="0.2">
      <c r="A652" s="165">
        <v>698</v>
      </c>
      <c r="B652" s="176"/>
      <c r="C652" s="166"/>
      <c r="D652" s="170"/>
      <c r="E652" s="170"/>
      <c r="F652" s="172"/>
      <c r="G652" s="173"/>
      <c r="H652" s="173"/>
      <c r="I652" s="173"/>
      <c r="J652" s="167" t="str">
        <f>'YARIŞMA BİLGİLERİ'!$F$21</f>
        <v>ERKEKLER ( B2 )</v>
      </c>
      <c r="K652" s="170" t="str">
        <f t="shared" si="15"/>
        <v>BURSA- GÖRME ENGELLİLER TÜRKİYE ŞAMPİYONASI</v>
      </c>
      <c r="L652" s="248"/>
      <c r="M652" s="171"/>
    </row>
    <row r="653" spans="1:13" s="163" customFormat="1" ht="26.25" customHeight="1" x14ac:dyDescent="0.2">
      <c r="A653" s="165">
        <v>699</v>
      </c>
      <c r="B653" s="176"/>
      <c r="C653" s="166"/>
      <c r="D653" s="170"/>
      <c r="E653" s="170"/>
      <c r="F653" s="172"/>
      <c r="G653" s="173"/>
      <c r="H653" s="173"/>
      <c r="I653" s="173"/>
      <c r="J653" s="167" t="str">
        <f>'YARIŞMA BİLGİLERİ'!$F$21</f>
        <v>ERKEKLER ( B2 )</v>
      </c>
      <c r="K653" s="170" t="str">
        <f t="shared" si="15"/>
        <v>BURSA- GÖRME ENGELLİLER TÜRKİYE ŞAMPİYONASI</v>
      </c>
      <c r="L653" s="248"/>
      <c r="M653" s="171"/>
    </row>
    <row r="654" spans="1:13" s="163" customFormat="1" ht="26.25" customHeight="1" x14ac:dyDescent="0.2">
      <c r="A654" s="165">
        <v>700</v>
      </c>
      <c r="B654" s="176"/>
      <c r="C654" s="166"/>
      <c r="D654" s="170"/>
      <c r="E654" s="170"/>
      <c r="F654" s="172"/>
      <c r="G654" s="173"/>
      <c r="H654" s="173"/>
      <c r="I654" s="173"/>
      <c r="J654" s="167" t="str">
        <f>'YARIŞMA BİLGİLERİ'!$F$21</f>
        <v>ERKEKLER ( B2 )</v>
      </c>
      <c r="K654" s="170" t="str">
        <f t="shared" ref="K654:K717" si="16">CONCATENATE(K$1,"-",A$1)</f>
        <v>BURSA- GÖRME ENGELLİLER TÜRKİYE ŞAMPİYONASI</v>
      </c>
      <c r="L654" s="248"/>
      <c r="M654" s="171"/>
    </row>
    <row r="655" spans="1:13" s="163" customFormat="1" ht="26.25" customHeight="1" x14ac:dyDescent="0.2">
      <c r="A655" s="165">
        <v>701</v>
      </c>
      <c r="B655" s="176"/>
      <c r="C655" s="166"/>
      <c r="D655" s="170"/>
      <c r="E655" s="170"/>
      <c r="F655" s="172"/>
      <c r="G655" s="173"/>
      <c r="H655" s="173"/>
      <c r="I655" s="173"/>
      <c r="J655" s="167" t="str">
        <f>'YARIŞMA BİLGİLERİ'!$F$21</f>
        <v>ERKEKLER ( B2 )</v>
      </c>
      <c r="K655" s="170" t="str">
        <f t="shared" si="16"/>
        <v>BURSA- GÖRME ENGELLİLER TÜRKİYE ŞAMPİYONASI</v>
      </c>
      <c r="L655" s="248"/>
      <c r="M655" s="171"/>
    </row>
    <row r="656" spans="1:13" s="163" customFormat="1" ht="26.25" customHeight="1" x14ac:dyDescent="0.2">
      <c r="A656" s="165">
        <v>702</v>
      </c>
      <c r="B656" s="176"/>
      <c r="C656" s="166"/>
      <c r="D656" s="170"/>
      <c r="E656" s="170"/>
      <c r="F656" s="172"/>
      <c r="G656" s="173"/>
      <c r="H656" s="173"/>
      <c r="I656" s="173"/>
      <c r="J656" s="167" t="str">
        <f>'YARIŞMA BİLGİLERİ'!$F$21</f>
        <v>ERKEKLER ( B2 )</v>
      </c>
      <c r="K656" s="170" t="str">
        <f t="shared" si="16"/>
        <v>BURSA- GÖRME ENGELLİLER TÜRKİYE ŞAMPİYONASI</v>
      </c>
      <c r="L656" s="248"/>
      <c r="M656" s="171"/>
    </row>
    <row r="657" spans="1:13" s="163" customFormat="1" ht="26.25" customHeight="1" x14ac:dyDescent="0.2">
      <c r="A657" s="165">
        <v>703</v>
      </c>
      <c r="B657" s="176"/>
      <c r="C657" s="166"/>
      <c r="D657" s="170"/>
      <c r="E657" s="170"/>
      <c r="F657" s="172"/>
      <c r="G657" s="173"/>
      <c r="H657" s="173"/>
      <c r="I657" s="173"/>
      <c r="J657" s="167" t="str">
        <f>'YARIŞMA BİLGİLERİ'!$F$21</f>
        <v>ERKEKLER ( B2 )</v>
      </c>
      <c r="K657" s="170" t="str">
        <f t="shared" si="16"/>
        <v>BURSA- GÖRME ENGELLİLER TÜRKİYE ŞAMPİYONASI</v>
      </c>
      <c r="L657" s="248"/>
      <c r="M657" s="171"/>
    </row>
    <row r="658" spans="1:13" s="163" customFormat="1" ht="26.25" customHeight="1" x14ac:dyDescent="0.2">
      <c r="A658" s="165">
        <v>704</v>
      </c>
      <c r="B658" s="176"/>
      <c r="C658" s="166"/>
      <c r="D658" s="170"/>
      <c r="E658" s="170"/>
      <c r="F658" s="172"/>
      <c r="G658" s="173"/>
      <c r="H658" s="173"/>
      <c r="I658" s="173"/>
      <c r="J658" s="167" t="str">
        <f>'YARIŞMA BİLGİLERİ'!$F$21</f>
        <v>ERKEKLER ( B2 )</v>
      </c>
      <c r="K658" s="170" t="str">
        <f t="shared" si="16"/>
        <v>BURSA- GÖRME ENGELLİLER TÜRKİYE ŞAMPİYONASI</v>
      </c>
      <c r="L658" s="248"/>
      <c r="M658" s="171"/>
    </row>
    <row r="659" spans="1:13" s="163" customFormat="1" ht="26.25" customHeight="1" x14ac:dyDescent="0.2">
      <c r="A659" s="165">
        <v>705</v>
      </c>
      <c r="B659" s="176"/>
      <c r="C659" s="166"/>
      <c r="D659" s="170"/>
      <c r="E659" s="170"/>
      <c r="F659" s="172"/>
      <c r="G659" s="173"/>
      <c r="H659" s="173"/>
      <c r="I659" s="173"/>
      <c r="J659" s="167" t="str">
        <f>'YARIŞMA BİLGİLERİ'!$F$21</f>
        <v>ERKEKLER ( B2 )</v>
      </c>
      <c r="K659" s="170" t="str">
        <f t="shared" si="16"/>
        <v>BURSA- GÖRME ENGELLİLER TÜRKİYE ŞAMPİYONASI</v>
      </c>
      <c r="L659" s="248"/>
      <c r="M659" s="171"/>
    </row>
    <row r="660" spans="1:13" s="163" customFormat="1" ht="26.25" customHeight="1" x14ac:dyDescent="0.2">
      <c r="A660" s="165">
        <v>706</v>
      </c>
      <c r="B660" s="176"/>
      <c r="C660" s="166"/>
      <c r="D660" s="170"/>
      <c r="E660" s="170"/>
      <c r="F660" s="172"/>
      <c r="G660" s="173"/>
      <c r="H660" s="173"/>
      <c r="I660" s="173"/>
      <c r="J660" s="167" t="str">
        <f>'YARIŞMA BİLGİLERİ'!$F$21</f>
        <v>ERKEKLER ( B2 )</v>
      </c>
      <c r="K660" s="170" t="str">
        <f t="shared" si="16"/>
        <v>BURSA- GÖRME ENGELLİLER TÜRKİYE ŞAMPİYONASI</v>
      </c>
      <c r="L660" s="248"/>
      <c r="M660" s="171"/>
    </row>
    <row r="661" spans="1:13" s="163" customFormat="1" ht="26.25" customHeight="1" x14ac:dyDescent="0.2">
      <c r="A661" s="165">
        <v>707</v>
      </c>
      <c r="B661" s="176"/>
      <c r="C661" s="166"/>
      <c r="D661" s="170"/>
      <c r="E661" s="170"/>
      <c r="F661" s="172"/>
      <c r="G661" s="173"/>
      <c r="H661" s="173"/>
      <c r="I661" s="173"/>
      <c r="J661" s="167" t="str">
        <f>'YARIŞMA BİLGİLERİ'!$F$21</f>
        <v>ERKEKLER ( B2 )</v>
      </c>
      <c r="K661" s="170" t="str">
        <f t="shared" si="16"/>
        <v>BURSA- GÖRME ENGELLİLER TÜRKİYE ŞAMPİYONASI</v>
      </c>
      <c r="L661" s="248"/>
      <c r="M661" s="171"/>
    </row>
    <row r="662" spans="1:13" s="163" customFormat="1" ht="26.25" customHeight="1" x14ac:dyDescent="0.2">
      <c r="A662" s="165">
        <v>708</v>
      </c>
      <c r="B662" s="176"/>
      <c r="C662" s="166"/>
      <c r="D662" s="170"/>
      <c r="E662" s="170"/>
      <c r="F662" s="172"/>
      <c r="G662" s="173"/>
      <c r="H662" s="173"/>
      <c r="I662" s="173"/>
      <c r="J662" s="167" t="str">
        <f>'YARIŞMA BİLGİLERİ'!$F$21</f>
        <v>ERKEKLER ( B2 )</v>
      </c>
      <c r="K662" s="170" t="str">
        <f t="shared" si="16"/>
        <v>BURSA- GÖRME ENGELLİLER TÜRKİYE ŞAMPİYONASI</v>
      </c>
      <c r="L662" s="248"/>
      <c r="M662" s="171"/>
    </row>
    <row r="663" spans="1:13" s="163" customFormat="1" ht="26.25" customHeight="1" x14ac:dyDescent="0.2">
      <c r="A663" s="165">
        <v>709</v>
      </c>
      <c r="B663" s="176"/>
      <c r="C663" s="166"/>
      <c r="D663" s="170"/>
      <c r="E663" s="170"/>
      <c r="F663" s="172"/>
      <c r="G663" s="173"/>
      <c r="H663" s="173"/>
      <c r="I663" s="173"/>
      <c r="J663" s="167" t="str">
        <f>'YARIŞMA BİLGİLERİ'!$F$21</f>
        <v>ERKEKLER ( B2 )</v>
      </c>
      <c r="K663" s="170" t="str">
        <f t="shared" si="16"/>
        <v>BURSA- GÖRME ENGELLİLER TÜRKİYE ŞAMPİYONASI</v>
      </c>
      <c r="L663" s="248"/>
      <c r="M663" s="171"/>
    </row>
    <row r="664" spans="1:13" s="163" customFormat="1" ht="26.25" customHeight="1" x14ac:dyDescent="0.2">
      <c r="A664" s="165">
        <v>710</v>
      </c>
      <c r="B664" s="176"/>
      <c r="C664" s="166"/>
      <c r="D664" s="170"/>
      <c r="E664" s="170"/>
      <c r="F664" s="172"/>
      <c r="G664" s="173"/>
      <c r="H664" s="173"/>
      <c r="I664" s="173"/>
      <c r="J664" s="167" t="str">
        <f>'YARIŞMA BİLGİLERİ'!$F$21</f>
        <v>ERKEKLER ( B2 )</v>
      </c>
      <c r="K664" s="170" t="str">
        <f t="shared" si="16"/>
        <v>BURSA- GÖRME ENGELLİLER TÜRKİYE ŞAMPİYONASI</v>
      </c>
      <c r="L664" s="248"/>
      <c r="M664" s="171"/>
    </row>
    <row r="665" spans="1:13" s="163" customFormat="1" ht="26.25" customHeight="1" x14ac:dyDescent="0.2">
      <c r="A665" s="165">
        <v>711</v>
      </c>
      <c r="B665" s="176"/>
      <c r="C665" s="166"/>
      <c r="D665" s="170"/>
      <c r="E665" s="170"/>
      <c r="F665" s="172"/>
      <c r="G665" s="173"/>
      <c r="H665" s="173"/>
      <c r="I665" s="173"/>
      <c r="J665" s="167" t="str">
        <f>'YARIŞMA BİLGİLERİ'!$F$21</f>
        <v>ERKEKLER ( B2 )</v>
      </c>
      <c r="K665" s="170" t="str">
        <f t="shared" si="16"/>
        <v>BURSA- GÖRME ENGELLİLER TÜRKİYE ŞAMPİYONASI</v>
      </c>
      <c r="L665" s="248"/>
      <c r="M665" s="171"/>
    </row>
    <row r="666" spans="1:13" s="163" customFormat="1" ht="26.25" customHeight="1" x14ac:dyDescent="0.2">
      <c r="A666" s="165">
        <v>712</v>
      </c>
      <c r="B666" s="176"/>
      <c r="C666" s="166"/>
      <c r="D666" s="170"/>
      <c r="E666" s="170"/>
      <c r="F666" s="172"/>
      <c r="G666" s="173"/>
      <c r="H666" s="173"/>
      <c r="I666" s="173"/>
      <c r="J666" s="167" t="str">
        <f>'YARIŞMA BİLGİLERİ'!$F$21</f>
        <v>ERKEKLER ( B2 )</v>
      </c>
      <c r="K666" s="170" t="str">
        <f t="shared" si="16"/>
        <v>BURSA- GÖRME ENGELLİLER TÜRKİYE ŞAMPİYONASI</v>
      </c>
      <c r="L666" s="248"/>
      <c r="M666" s="171"/>
    </row>
    <row r="667" spans="1:13" s="163" customFormat="1" ht="26.25" customHeight="1" x14ac:dyDescent="0.2">
      <c r="A667" s="165">
        <v>713</v>
      </c>
      <c r="B667" s="176"/>
      <c r="C667" s="166"/>
      <c r="D667" s="170"/>
      <c r="E667" s="170"/>
      <c r="F667" s="172"/>
      <c r="G667" s="173"/>
      <c r="H667" s="173"/>
      <c r="I667" s="173"/>
      <c r="J667" s="167" t="str">
        <f>'YARIŞMA BİLGİLERİ'!$F$21</f>
        <v>ERKEKLER ( B2 )</v>
      </c>
      <c r="K667" s="170" t="str">
        <f t="shared" si="16"/>
        <v>BURSA- GÖRME ENGELLİLER TÜRKİYE ŞAMPİYONASI</v>
      </c>
      <c r="L667" s="248"/>
      <c r="M667" s="171"/>
    </row>
    <row r="668" spans="1:13" s="163" customFormat="1" ht="26.25" customHeight="1" x14ac:dyDescent="0.2">
      <c r="A668" s="165">
        <v>714</v>
      </c>
      <c r="B668" s="176"/>
      <c r="C668" s="166"/>
      <c r="D668" s="170"/>
      <c r="E668" s="170"/>
      <c r="F668" s="172"/>
      <c r="G668" s="173"/>
      <c r="H668" s="173"/>
      <c r="I668" s="173"/>
      <c r="J668" s="167" t="str">
        <f>'YARIŞMA BİLGİLERİ'!$F$21</f>
        <v>ERKEKLER ( B2 )</v>
      </c>
      <c r="K668" s="170" t="str">
        <f t="shared" si="16"/>
        <v>BURSA- GÖRME ENGELLİLER TÜRKİYE ŞAMPİYONASI</v>
      </c>
      <c r="L668" s="248"/>
      <c r="M668" s="171"/>
    </row>
    <row r="669" spans="1:13" s="163" customFormat="1" ht="26.25" customHeight="1" x14ac:dyDescent="0.2">
      <c r="A669" s="165">
        <v>715</v>
      </c>
      <c r="B669" s="176"/>
      <c r="C669" s="166"/>
      <c r="D669" s="170"/>
      <c r="E669" s="170"/>
      <c r="F669" s="172"/>
      <c r="G669" s="173"/>
      <c r="H669" s="173"/>
      <c r="I669" s="173"/>
      <c r="J669" s="167" t="str">
        <f>'YARIŞMA BİLGİLERİ'!$F$21</f>
        <v>ERKEKLER ( B2 )</v>
      </c>
      <c r="K669" s="170" t="str">
        <f t="shared" si="16"/>
        <v>BURSA- GÖRME ENGELLİLER TÜRKİYE ŞAMPİYONASI</v>
      </c>
      <c r="L669" s="248"/>
      <c r="M669" s="171"/>
    </row>
    <row r="670" spans="1:13" s="163" customFormat="1" ht="26.25" customHeight="1" x14ac:dyDescent="0.2">
      <c r="A670" s="165">
        <v>716</v>
      </c>
      <c r="B670" s="176"/>
      <c r="C670" s="166"/>
      <c r="D670" s="170"/>
      <c r="E670" s="170"/>
      <c r="F670" s="172"/>
      <c r="G670" s="173"/>
      <c r="H670" s="173"/>
      <c r="I670" s="173"/>
      <c r="J670" s="167" t="str">
        <f>'YARIŞMA BİLGİLERİ'!$F$21</f>
        <v>ERKEKLER ( B2 )</v>
      </c>
      <c r="K670" s="170" t="str">
        <f t="shared" si="16"/>
        <v>BURSA- GÖRME ENGELLİLER TÜRKİYE ŞAMPİYONASI</v>
      </c>
      <c r="L670" s="248"/>
      <c r="M670" s="171"/>
    </row>
    <row r="671" spans="1:13" s="163" customFormat="1" ht="26.25" customHeight="1" x14ac:dyDescent="0.2">
      <c r="A671" s="165">
        <v>717</v>
      </c>
      <c r="B671" s="176"/>
      <c r="C671" s="166"/>
      <c r="D671" s="170"/>
      <c r="E671" s="170"/>
      <c r="F671" s="172"/>
      <c r="G671" s="173"/>
      <c r="H671" s="173"/>
      <c r="I671" s="173"/>
      <c r="J671" s="167" t="str">
        <f>'YARIŞMA BİLGİLERİ'!$F$21</f>
        <v>ERKEKLER ( B2 )</v>
      </c>
      <c r="K671" s="170" t="str">
        <f t="shared" si="16"/>
        <v>BURSA- GÖRME ENGELLİLER TÜRKİYE ŞAMPİYONASI</v>
      </c>
      <c r="L671" s="248"/>
      <c r="M671" s="171"/>
    </row>
    <row r="672" spans="1:13" s="163" customFormat="1" ht="26.25" customHeight="1" x14ac:dyDescent="0.2">
      <c r="A672" s="165">
        <v>718</v>
      </c>
      <c r="B672" s="176"/>
      <c r="C672" s="166"/>
      <c r="D672" s="170"/>
      <c r="E672" s="170"/>
      <c r="F672" s="172"/>
      <c r="G672" s="173"/>
      <c r="H672" s="173"/>
      <c r="I672" s="173"/>
      <c r="J672" s="167" t="str">
        <f>'YARIŞMA BİLGİLERİ'!$F$21</f>
        <v>ERKEKLER ( B2 )</v>
      </c>
      <c r="K672" s="170" t="str">
        <f t="shared" si="16"/>
        <v>BURSA- GÖRME ENGELLİLER TÜRKİYE ŞAMPİYONASI</v>
      </c>
      <c r="L672" s="248"/>
      <c r="M672" s="171"/>
    </row>
    <row r="673" spans="1:13" s="163" customFormat="1" ht="26.25" customHeight="1" x14ac:dyDescent="0.2">
      <c r="A673" s="165">
        <v>719</v>
      </c>
      <c r="B673" s="176"/>
      <c r="C673" s="166"/>
      <c r="D673" s="170"/>
      <c r="E673" s="170"/>
      <c r="F673" s="172"/>
      <c r="G673" s="173"/>
      <c r="H673" s="173"/>
      <c r="I673" s="173"/>
      <c r="J673" s="167" t="str">
        <f>'YARIŞMA BİLGİLERİ'!$F$21</f>
        <v>ERKEKLER ( B2 )</v>
      </c>
      <c r="K673" s="170" t="str">
        <f t="shared" si="16"/>
        <v>BURSA- GÖRME ENGELLİLER TÜRKİYE ŞAMPİYONASI</v>
      </c>
      <c r="L673" s="248"/>
      <c r="M673" s="171"/>
    </row>
    <row r="674" spans="1:13" s="163" customFormat="1" ht="26.25" customHeight="1" x14ac:dyDescent="0.2">
      <c r="A674" s="165">
        <v>720</v>
      </c>
      <c r="B674" s="176"/>
      <c r="C674" s="166"/>
      <c r="D674" s="170"/>
      <c r="E674" s="170"/>
      <c r="F674" s="172"/>
      <c r="G674" s="173"/>
      <c r="H674" s="173"/>
      <c r="I674" s="173"/>
      <c r="J674" s="167" t="str">
        <f>'YARIŞMA BİLGİLERİ'!$F$21</f>
        <v>ERKEKLER ( B2 )</v>
      </c>
      <c r="K674" s="170" t="str">
        <f t="shared" si="16"/>
        <v>BURSA- GÖRME ENGELLİLER TÜRKİYE ŞAMPİYONASI</v>
      </c>
      <c r="L674" s="248"/>
      <c r="M674" s="171"/>
    </row>
    <row r="675" spans="1:13" s="163" customFormat="1" ht="26.25" customHeight="1" x14ac:dyDescent="0.2">
      <c r="A675" s="165">
        <v>721</v>
      </c>
      <c r="B675" s="176"/>
      <c r="C675" s="166"/>
      <c r="D675" s="170"/>
      <c r="E675" s="170"/>
      <c r="F675" s="172"/>
      <c r="G675" s="173"/>
      <c r="H675" s="173"/>
      <c r="I675" s="173"/>
      <c r="J675" s="167" t="str">
        <f>'YARIŞMA BİLGİLERİ'!$F$21</f>
        <v>ERKEKLER ( B2 )</v>
      </c>
      <c r="K675" s="170" t="str">
        <f t="shared" si="16"/>
        <v>BURSA- GÖRME ENGELLİLER TÜRKİYE ŞAMPİYONASI</v>
      </c>
      <c r="L675" s="248"/>
      <c r="M675" s="171"/>
    </row>
    <row r="676" spans="1:13" s="163" customFormat="1" ht="26.25" customHeight="1" x14ac:dyDescent="0.2">
      <c r="A676" s="165">
        <v>722</v>
      </c>
      <c r="B676" s="176"/>
      <c r="C676" s="166"/>
      <c r="D676" s="170"/>
      <c r="E676" s="170"/>
      <c r="F676" s="172"/>
      <c r="G676" s="173"/>
      <c r="H676" s="173"/>
      <c r="I676" s="173"/>
      <c r="J676" s="167" t="str">
        <f>'YARIŞMA BİLGİLERİ'!$F$21</f>
        <v>ERKEKLER ( B2 )</v>
      </c>
      <c r="K676" s="170" t="str">
        <f t="shared" si="16"/>
        <v>BURSA- GÖRME ENGELLİLER TÜRKİYE ŞAMPİYONASI</v>
      </c>
      <c r="L676" s="248"/>
      <c r="M676" s="171"/>
    </row>
    <row r="677" spans="1:13" s="163" customFormat="1" ht="26.25" customHeight="1" x14ac:dyDescent="0.2">
      <c r="A677" s="165">
        <v>723</v>
      </c>
      <c r="B677" s="176"/>
      <c r="C677" s="166"/>
      <c r="D677" s="170"/>
      <c r="E677" s="170"/>
      <c r="F677" s="172"/>
      <c r="G677" s="173"/>
      <c r="H677" s="173"/>
      <c r="I677" s="173"/>
      <c r="J677" s="167" t="str">
        <f>'YARIŞMA BİLGİLERİ'!$F$21</f>
        <v>ERKEKLER ( B2 )</v>
      </c>
      <c r="K677" s="170" t="str">
        <f t="shared" si="16"/>
        <v>BURSA- GÖRME ENGELLİLER TÜRKİYE ŞAMPİYONASI</v>
      </c>
      <c r="L677" s="248"/>
      <c r="M677" s="171"/>
    </row>
    <row r="678" spans="1:13" s="163" customFormat="1" ht="26.25" customHeight="1" x14ac:dyDescent="0.2">
      <c r="A678" s="165">
        <v>724</v>
      </c>
      <c r="B678" s="176"/>
      <c r="C678" s="166"/>
      <c r="D678" s="170"/>
      <c r="E678" s="170"/>
      <c r="F678" s="172"/>
      <c r="G678" s="173"/>
      <c r="H678" s="173"/>
      <c r="I678" s="173"/>
      <c r="J678" s="167" t="str">
        <f>'YARIŞMA BİLGİLERİ'!$F$21</f>
        <v>ERKEKLER ( B2 )</v>
      </c>
      <c r="K678" s="170" t="str">
        <f t="shared" si="16"/>
        <v>BURSA- GÖRME ENGELLİLER TÜRKİYE ŞAMPİYONASI</v>
      </c>
      <c r="L678" s="248"/>
      <c r="M678" s="171"/>
    </row>
    <row r="679" spans="1:13" s="163" customFormat="1" ht="26.25" customHeight="1" x14ac:dyDescent="0.2">
      <c r="A679" s="165">
        <v>725</v>
      </c>
      <c r="B679" s="176"/>
      <c r="C679" s="166"/>
      <c r="D679" s="170"/>
      <c r="E679" s="170"/>
      <c r="F679" s="172"/>
      <c r="G679" s="173"/>
      <c r="H679" s="173"/>
      <c r="I679" s="173"/>
      <c r="J679" s="167" t="str">
        <f>'YARIŞMA BİLGİLERİ'!$F$21</f>
        <v>ERKEKLER ( B2 )</v>
      </c>
      <c r="K679" s="170" t="str">
        <f t="shared" si="16"/>
        <v>BURSA- GÖRME ENGELLİLER TÜRKİYE ŞAMPİYONASI</v>
      </c>
      <c r="L679" s="248"/>
      <c r="M679" s="171"/>
    </row>
    <row r="680" spans="1:13" s="163" customFormat="1" ht="26.25" customHeight="1" x14ac:dyDescent="0.2">
      <c r="A680" s="165">
        <v>726</v>
      </c>
      <c r="B680" s="176"/>
      <c r="C680" s="166"/>
      <c r="D680" s="170"/>
      <c r="E680" s="170"/>
      <c r="F680" s="172"/>
      <c r="G680" s="173"/>
      <c r="H680" s="173"/>
      <c r="I680" s="173"/>
      <c r="J680" s="167" t="str">
        <f>'YARIŞMA BİLGİLERİ'!$F$21</f>
        <v>ERKEKLER ( B2 )</v>
      </c>
      <c r="K680" s="170" t="str">
        <f t="shared" si="16"/>
        <v>BURSA- GÖRME ENGELLİLER TÜRKİYE ŞAMPİYONASI</v>
      </c>
      <c r="L680" s="248"/>
      <c r="M680" s="171"/>
    </row>
    <row r="681" spans="1:13" s="163" customFormat="1" ht="26.25" customHeight="1" x14ac:dyDescent="0.2">
      <c r="A681" s="165">
        <v>727</v>
      </c>
      <c r="B681" s="176"/>
      <c r="C681" s="166"/>
      <c r="D681" s="170"/>
      <c r="E681" s="170"/>
      <c r="F681" s="172"/>
      <c r="G681" s="173"/>
      <c r="H681" s="173"/>
      <c r="I681" s="173"/>
      <c r="J681" s="167" t="str">
        <f>'YARIŞMA BİLGİLERİ'!$F$21</f>
        <v>ERKEKLER ( B2 )</v>
      </c>
      <c r="K681" s="170" t="str">
        <f t="shared" si="16"/>
        <v>BURSA- GÖRME ENGELLİLER TÜRKİYE ŞAMPİYONASI</v>
      </c>
      <c r="L681" s="248"/>
      <c r="M681" s="171"/>
    </row>
    <row r="682" spans="1:13" s="163" customFormat="1" ht="26.25" customHeight="1" x14ac:dyDescent="0.2">
      <c r="A682" s="165">
        <v>728</v>
      </c>
      <c r="B682" s="176"/>
      <c r="C682" s="166"/>
      <c r="D682" s="170"/>
      <c r="E682" s="170"/>
      <c r="F682" s="172"/>
      <c r="G682" s="173"/>
      <c r="H682" s="173"/>
      <c r="I682" s="173"/>
      <c r="J682" s="167" t="str">
        <f>'YARIŞMA BİLGİLERİ'!$F$21</f>
        <v>ERKEKLER ( B2 )</v>
      </c>
      <c r="K682" s="170" t="str">
        <f t="shared" si="16"/>
        <v>BURSA- GÖRME ENGELLİLER TÜRKİYE ŞAMPİYONASI</v>
      </c>
      <c r="L682" s="248"/>
      <c r="M682" s="171"/>
    </row>
    <row r="683" spans="1:13" s="163" customFormat="1" ht="26.25" customHeight="1" x14ac:dyDescent="0.2">
      <c r="A683" s="165">
        <v>729</v>
      </c>
      <c r="B683" s="176"/>
      <c r="C683" s="166"/>
      <c r="D683" s="170"/>
      <c r="E683" s="170"/>
      <c r="F683" s="172"/>
      <c r="G683" s="173"/>
      <c r="H683" s="173"/>
      <c r="I683" s="173"/>
      <c r="J683" s="167" t="str">
        <f>'YARIŞMA BİLGİLERİ'!$F$21</f>
        <v>ERKEKLER ( B2 )</v>
      </c>
      <c r="K683" s="170" t="str">
        <f t="shared" si="16"/>
        <v>BURSA- GÖRME ENGELLİLER TÜRKİYE ŞAMPİYONASI</v>
      </c>
      <c r="L683" s="248"/>
      <c r="M683" s="171"/>
    </row>
    <row r="684" spans="1:13" s="163" customFormat="1" ht="26.25" customHeight="1" x14ac:dyDescent="0.2">
      <c r="A684" s="165">
        <v>730</v>
      </c>
      <c r="B684" s="176"/>
      <c r="C684" s="166"/>
      <c r="D684" s="170"/>
      <c r="E684" s="170"/>
      <c r="F684" s="172"/>
      <c r="G684" s="173"/>
      <c r="H684" s="173"/>
      <c r="I684" s="173"/>
      <c r="J684" s="167" t="str">
        <f>'YARIŞMA BİLGİLERİ'!$F$21</f>
        <v>ERKEKLER ( B2 )</v>
      </c>
      <c r="K684" s="170" t="str">
        <f t="shared" si="16"/>
        <v>BURSA- GÖRME ENGELLİLER TÜRKİYE ŞAMPİYONASI</v>
      </c>
      <c r="L684" s="248"/>
      <c r="M684" s="171"/>
    </row>
    <row r="685" spans="1:13" s="163" customFormat="1" ht="26.25" customHeight="1" x14ac:dyDescent="0.2">
      <c r="A685" s="165">
        <v>731</v>
      </c>
      <c r="B685" s="176"/>
      <c r="C685" s="166"/>
      <c r="D685" s="170"/>
      <c r="E685" s="170"/>
      <c r="F685" s="172"/>
      <c r="G685" s="173"/>
      <c r="H685" s="173"/>
      <c r="I685" s="173"/>
      <c r="J685" s="167" t="str">
        <f>'YARIŞMA BİLGİLERİ'!$F$21</f>
        <v>ERKEKLER ( B2 )</v>
      </c>
      <c r="K685" s="170" t="str">
        <f t="shared" si="16"/>
        <v>BURSA- GÖRME ENGELLİLER TÜRKİYE ŞAMPİYONASI</v>
      </c>
      <c r="L685" s="248"/>
      <c r="M685" s="171"/>
    </row>
    <row r="686" spans="1:13" s="163" customFormat="1" ht="26.25" customHeight="1" x14ac:dyDescent="0.2">
      <c r="A686" s="165">
        <v>732</v>
      </c>
      <c r="B686" s="176"/>
      <c r="C686" s="166"/>
      <c r="D686" s="170"/>
      <c r="E686" s="170"/>
      <c r="F686" s="172"/>
      <c r="G686" s="173"/>
      <c r="H686" s="173"/>
      <c r="I686" s="173"/>
      <c r="J686" s="167" t="str">
        <f>'YARIŞMA BİLGİLERİ'!$F$21</f>
        <v>ERKEKLER ( B2 )</v>
      </c>
      <c r="K686" s="170" t="str">
        <f t="shared" si="16"/>
        <v>BURSA- GÖRME ENGELLİLER TÜRKİYE ŞAMPİYONASI</v>
      </c>
      <c r="L686" s="248"/>
      <c r="M686" s="171"/>
    </row>
    <row r="687" spans="1:13" s="163" customFormat="1" ht="26.25" customHeight="1" x14ac:dyDescent="0.2">
      <c r="A687" s="165">
        <v>733</v>
      </c>
      <c r="B687" s="176"/>
      <c r="C687" s="166"/>
      <c r="D687" s="170"/>
      <c r="E687" s="170"/>
      <c r="F687" s="172"/>
      <c r="G687" s="173"/>
      <c r="H687" s="173"/>
      <c r="I687" s="173"/>
      <c r="J687" s="167" t="str">
        <f>'YARIŞMA BİLGİLERİ'!$F$21</f>
        <v>ERKEKLER ( B2 )</v>
      </c>
      <c r="K687" s="170" t="str">
        <f t="shared" si="16"/>
        <v>BURSA- GÖRME ENGELLİLER TÜRKİYE ŞAMPİYONASI</v>
      </c>
      <c r="L687" s="248"/>
      <c r="M687" s="171"/>
    </row>
    <row r="688" spans="1:13" s="163" customFormat="1" ht="26.25" customHeight="1" x14ac:dyDescent="0.2">
      <c r="A688" s="165">
        <v>734</v>
      </c>
      <c r="B688" s="176"/>
      <c r="C688" s="166"/>
      <c r="D688" s="170"/>
      <c r="E688" s="170"/>
      <c r="F688" s="172"/>
      <c r="G688" s="173"/>
      <c r="H688" s="173"/>
      <c r="I688" s="173"/>
      <c r="J688" s="167" t="str">
        <f>'YARIŞMA BİLGİLERİ'!$F$21</f>
        <v>ERKEKLER ( B2 )</v>
      </c>
      <c r="K688" s="170" t="str">
        <f t="shared" si="16"/>
        <v>BURSA- GÖRME ENGELLİLER TÜRKİYE ŞAMPİYONASI</v>
      </c>
      <c r="L688" s="248"/>
      <c r="M688" s="171"/>
    </row>
    <row r="689" spans="1:13" s="163" customFormat="1" ht="26.25" customHeight="1" x14ac:dyDescent="0.2">
      <c r="A689" s="165">
        <v>735</v>
      </c>
      <c r="B689" s="176"/>
      <c r="C689" s="166"/>
      <c r="D689" s="170"/>
      <c r="E689" s="170"/>
      <c r="F689" s="172"/>
      <c r="G689" s="173"/>
      <c r="H689" s="173"/>
      <c r="I689" s="173"/>
      <c r="J689" s="167" t="str">
        <f>'YARIŞMA BİLGİLERİ'!$F$21</f>
        <v>ERKEKLER ( B2 )</v>
      </c>
      <c r="K689" s="170" t="str">
        <f t="shared" si="16"/>
        <v>BURSA- GÖRME ENGELLİLER TÜRKİYE ŞAMPİYONASI</v>
      </c>
      <c r="L689" s="248"/>
      <c r="M689" s="171"/>
    </row>
    <row r="690" spans="1:13" s="163" customFormat="1" ht="26.25" customHeight="1" x14ac:dyDescent="0.2">
      <c r="A690" s="165">
        <v>736</v>
      </c>
      <c r="B690" s="176"/>
      <c r="C690" s="166"/>
      <c r="D690" s="170"/>
      <c r="E690" s="170"/>
      <c r="F690" s="172"/>
      <c r="G690" s="173"/>
      <c r="H690" s="173"/>
      <c r="I690" s="173"/>
      <c r="J690" s="167" t="str">
        <f>'YARIŞMA BİLGİLERİ'!$F$21</f>
        <v>ERKEKLER ( B2 )</v>
      </c>
      <c r="K690" s="170" t="str">
        <f t="shared" si="16"/>
        <v>BURSA- GÖRME ENGELLİLER TÜRKİYE ŞAMPİYONASI</v>
      </c>
      <c r="L690" s="248"/>
      <c r="M690" s="171"/>
    </row>
    <row r="691" spans="1:13" s="163" customFormat="1" ht="26.25" customHeight="1" x14ac:dyDescent="0.2">
      <c r="A691" s="165">
        <v>737</v>
      </c>
      <c r="B691" s="176"/>
      <c r="C691" s="166"/>
      <c r="D691" s="170"/>
      <c r="E691" s="170"/>
      <c r="F691" s="172"/>
      <c r="G691" s="173"/>
      <c r="H691" s="173"/>
      <c r="I691" s="173"/>
      <c r="J691" s="167" t="str">
        <f>'YARIŞMA BİLGİLERİ'!$F$21</f>
        <v>ERKEKLER ( B2 )</v>
      </c>
      <c r="K691" s="170" t="str">
        <f t="shared" si="16"/>
        <v>BURSA- GÖRME ENGELLİLER TÜRKİYE ŞAMPİYONASI</v>
      </c>
      <c r="L691" s="248"/>
      <c r="M691" s="171"/>
    </row>
    <row r="692" spans="1:13" s="163" customFormat="1" ht="26.25" customHeight="1" x14ac:dyDescent="0.2">
      <c r="A692" s="165">
        <v>738</v>
      </c>
      <c r="B692" s="176"/>
      <c r="C692" s="166"/>
      <c r="D692" s="170"/>
      <c r="E692" s="170"/>
      <c r="F692" s="172"/>
      <c r="G692" s="173"/>
      <c r="H692" s="173"/>
      <c r="I692" s="173"/>
      <c r="J692" s="167" t="str">
        <f>'YARIŞMA BİLGİLERİ'!$F$21</f>
        <v>ERKEKLER ( B2 )</v>
      </c>
      <c r="K692" s="170" t="str">
        <f t="shared" si="16"/>
        <v>BURSA- GÖRME ENGELLİLER TÜRKİYE ŞAMPİYONASI</v>
      </c>
      <c r="L692" s="248"/>
      <c r="M692" s="171"/>
    </row>
    <row r="693" spans="1:13" s="163" customFormat="1" ht="26.25" customHeight="1" x14ac:dyDescent="0.2">
      <c r="A693" s="165">
        <v>739</v>
      </c>
      <c r="B693" s="176"/>
      <c r="C693" s="166"/>
      <c r="D693" s="170"/>
      <c r="E693" s="170"/>
      <c r="F693" s="172"/>
      <c r="G693" s="173"/>
      <c r="H693" s="173"/>
      <c r="I693" s="173"/>
      <c r="J693" s="167" t="str">
        <f>'YARIŞMA BİLGİLERİ'!$F$21</f>
        <v>ERKEKLER ( B2 )</v>
      </c>
      <c r="K693" s="170" t="str">
        <f t="shared" si="16"/>
        <v>BURSA- GÖRME ENGELLİLER TÜRKİYE ŞAMPİYONASI</v>
      </c>
      <c r="L693" s="248"/>
      <c r="M693" s="171"/>
    </row>
    <row r="694" spans="1:13" s="163" customFormat="1" ht="26.25" customHeight="1" x14ac:dyDescent="0.2">
      <c r="A694" s="165">
        <v>740</v>
      </c>
      <c r="B694" s="176"/>
      <c r="C694" s="166"/>
      <c r="D694" s="170"/>
      <c r="E694" s="170"/>
      <c r="F694" s="172"/>
      <c r="G694" s="173"/>
      <c r="H694" s="173"/>
      <c r="I694" s="173"/>
      <c r="J694" s="167" t="str">
        <f>'YARIŞMA BİLGİLERİ'!$F$21</f>
        <v>ERKEKLER ( B2 )</v>
      </c>
      <c r="K694" s="170" t="str">
        <f t="shared" si="16"/>
        <v>BURSA- GÖRME ENGELLİLER TÜRKİYE ŞAMPİYONASI</v>
      </c>
      <c r="L694" s="248"/>
      <c r="M694" s="171"/>
    </row>
    <row r="695" spans="1:13" s="163" customFormat="1" ht="26.25" customHeight="1" x14ac:dyDescent="0.2">
      <c r="A695" s="165">
        <v>741</v>
      </c>
      <c r="B695" s="176"/>
      <c r="C695" s="166"/>
      <c r="D695" s="170"/>
      <c r="E695" s="170"/>
      <c r="F695" s="172"/>
      <c r="G695" s="173"/>
      <c r="H695" s="173"/>
      <c r="I695" s="173"/>
      <c r="J695" s="167" t="str">
        <f>'YARIŞMA BİLGİLERİ'!$F$21</f>
        <v>ERKEKLER ( B2 )</v>
      </c>
      <c r="K695" s="170" t="str">
        <f t="shared" si="16"/>
        <v>BURSA- GÖRME ENGELLİLER TÜRKİYE ŞAMPİYONASI</v>
      </c>
      <c r="L695" s="248"/>
      <c r="M695" s="171"/>
    </row>
    <row r="696" spans="1:13" s="163" customFormat="1" ht="26.25" customHeight="1" x14ac:dyDescent="0.2">
      <c r="A696" s="165">
        <v>742</v>
      </c>
      <c r="B696" s="176"/>
      <c r="C696" s="166"/>
      <c r="D696" s="170"/>
      <c r="E696" s="170"/>
      <c r="F696" s="172"/>
      <c r="G696" s="173"/>
      <c r="H696" s="173"/>
      <c r="I696" s="173"/>
      <c r="J696" s="167" t="str">
        <f>'YARIŞMA BİLGİLERİ'!$F$21</f>
        <v>ERKEKLER ( B2 )</v>
      </c>
      <c r="K696" s="170" t="str">
        <f t="shared" si="16"/>
        <v>BURSA- GÖRME ENGELLİLER TÜRKİYE ŞAMPİYONASI</v>
      </c>
      <c r="L696" s="248"/>
      <c r="M696" s="171"/>
    </row>
    <row r="697" spans="1:13" s="163" customFormat="1" ht="26.25" customHeight="1" x14ac:dyDescent="0.2">
      <c r="A697" s="165">
        <v>743</v>
      </c>
      <c r="B697" s="176"/>
      <c r="C697" s="166"/>
      <c r="D697" s="170"/>
      <c r="E697" s="170"/>
      <c r="F697" s="172"/>
      <c r="G697" s="173"/>
      <c r="H697" s="173"/>
      <c r="I697" s="173"/>
      <c r="J697" s="167" t="str">
        <f>'YARIŞMA BİLGİLERİ'!$F$21</f>
        <v>ERKEKLER ( B2 )</v>
      </c>
      <c r="K697" s="170" t="str">
        <f t="shared" si="16"/>
        <v>BURSA- GÖRME ENGELLİLER TÜRKİYE ŞAMPİYONASI</v>
      </c>
      <c r="L697" s="248"/>
      <c r="M697" s="171"/>
    </row>
    <row r="698" spans="1:13" s="163" customFormat="1" ht="26.25" customHeight="1" x14ac:dyDescent="0.2">
      <c r="A698" s="165">
        <v>744</v>
      </c>
      <c r="B698" s="176"/>
      <c r="C698" s="166"/>
      <c r="D698" s="170"/>
      <c r="E698" s="170"/>
      <c r="F698" s="172"/>
      <c r="G698" s="173"/>
      <c r="H698" s="173"/>
      <c r="I698" s="173"/>
      <c r="J698" s="167" t="str">
        <f>'YARIŞMA BİLGİLERİ'!$F$21</f>
        <v>ERKEKLER ( B2 )</v>
      </c>
      <c r="K698" s="170" t="str">
        <f t="shared" si="16"/>
        <v>BURSA- GÖRME ENGELLİLER TÜRKİYE ŞAMPİYONASI</v>
      </c>
      <c r="L698" s="248"/>
      <c r="M698" s="171"/>
    </row>
    <row r="699" spans="1:13" s="163" customFormat="1" ht="26.25" customHeight="1" x14ac:dyDescent="0.2">
      <c r="A699" s="165">
        <v>745</v>
      </c>
      <c r="B699" s="176"/>
      <c r="C699" s="166"/>
      <c r="D699" s="170"/>
      <c r="E699" s="170"/>
      <c r="F699" s="172"/>
      <c r="G699" s="173"/>
      <c r="H699" s="173"/>
      <c r="I699" s="173"/>
      <c r="J699" s="167" t="str">
        <f>'YARIŞMA BİLGİLERİ'!$F$21</f>
        <v>ERKEKLER ( B2 )</v>
      </c>
      <c r="K699" s="170" t="str">
        <f t="shared" si="16"/>
        <v>BURSA- GÖRME ENGELLİLER TÜRKİYE ŞAMPİYONASI</v>
      </c>
      <c r="L699" s="248"/>
      <c r="M699" s="171"/>
    </row>
    <row r="700" spans="1:13" s="163" customFormat="1" ht="26.25" customHeight="1" x14ac:dyDescent="0.2">
      <c r="A700" s="165">
        <v>746</v>
      </c>
      <c r="B700" s="176"/>
      <c r="C700" s="166"/>
      <c r="D700" s="170"/>
      <c r="E700" s="170"/>
      <c r="F700" s="172"/>
      <c r="G700" s="173"/>
      <c r="H700" s="173"/>
      <c r="I700" s="173"/>
      <c r="J700" s="167" t="str">
        <f>'YARIŞMA BİLGİLERİ'!$F$21</f>
        <v>ERKEKLER ( B2 )</v>
      </c>
      <c r="K700" s="170" t="str">
        <f t="shared" si="16"/>
        <v>BURSA- GÖRME ENGELLİLER TÜRKİYE ŞAMPİYONASI</v>
      </c>
      <c r="L700" s="248"/>
      <c r="M700" s="171"/>
    </row>
    <row r="701" spans="1:13" s="163" customFormat="1" ht="26.25" customHeight="1" x14ac:dyDescent="0.2">
      <c r="A701" s="165">
        <v>747</v>
      </c>
      <c r="B701" s="176"/>
      <c r="C701" s="166"/>
      <c r="D701" s="170"/>
      <c r="E701" s="170"/>
      <c r="F701" s="172"/>
      <c r="G701" s="173"/>
      <c r="H701" s="173"/>
      <c r="I701" s="173"/>
      <c r="J701" s="167" t="str">
        <f>'YARIŞMA BİLGİLERİ'!$F$21</f>
        <v>ERKEKLER ( B2 )</v>
      </c>
      <c r="K701" s="170" t="str">
        <f t="shared" si="16"/>
        <v>BURSA- GÖRME ENGELLİLER TÜRKİYE ŞAMPİYONASI</v>
      </c>
      <c r="L701" s="248"/>
      <c r="M701" s="171"/>
    </row>
    <row r="702" spans="1:13" s="163" customFormat="1" ht="26.25" customHeight="1" x14ac:dyDescent="0.2">
      <c r="A702" s="165">
        <v>748</v>
      </c>
      <c r="B702" s="176"/>
      <c r="C702" s="166"/>
      <c r="D702" s="170"/>
      <c r="E702" s="170"/>
      <c r="F702" s="172"/>
      <c r="G702" s="173"/>
      <c r="H702" s="173"/>
      <c r="I702" s="173"/>
      <c r="J702" s="167" t="str">
        <f>'YARIŞMA BİLGİLERİ'!$F$21</f>
        <v>ERKEKLER ( B2 )</v>
      </c>
      <c r="K702" s="170" t="str">
        <f t="shared" si="16"/>
        <v>BURSA- GÖRME ENGELLİLER TÜRKİYE ŞAMPİYONASI</v>
      </c>
      <c r="L702" s="248"/>
      <c r="M702" s="171"/>
    </row>
    <row r="703" spans="1:13" s="163" customFormat="1" ht="26.25" customHeight="1" x14ac:dyDescent="0.2">
      <c r="A703" s="165">
        <v>749</v>
      </c>
      <c r="B703" s="176"/>
      <c r="C703" s="166"/>
      <c r="D703" s="170"/>
      <c r="E703" s="170"/>
      <c r="F703" s="172"/>
      <c r="G703" s="173"/>
      <c r="H703" s="173"/>
      <c r="I703" s="173"/>
      <c r="J703" s="167" t="str">
        <f>'YARIŞMA BİLGİLERİ'!$F$21</f>
        <v>ERKEKLER ( B2 )</v>
      </c>
      <c r="K703" s="170" t="str">
        <f t="shared" si="16"/>
        <v>BURSA- GÖRME ENGELLİLER TÜRKİYE ŞAMPİYONASI</v>
      </c>
      <c r="L703" s="248"/>
      <c r="M703" s="171"/>
    </row>
    <row r="704" spans="1:13" s="163" customFormat="1" ht="26.25" customHeight="1" x14ac:dyDescent="0.2">
      <c r="A704" s="165">
        <v>750</v>
      </c>
      <c r="B704" s="176"/>
      <c r="C704" s="166"/>
      <c r="D704" s="170"/>
      <c r="E704" s="170"/>
      <c r="F704" s="172"/>
      <c r="G704" s="173"/>
      <c r="H704" s="173"/>
      <c r="I704" s="173"/>
      <c r="J704" s="167" t="str">
        <f>'YARIŞMA BİLGİLERİ'!$F$21</f>
        <v>ERKEKLER ( B2 )</v>
      </c>
      <c r="K704" s="170" t="str">
        <f t="shared" si="16"/>
        <v>BURSA- GÖRME ENGELLİLER TÜRKİYE ŞAMPİYONASI</v>
      </c>
      <c r="L704" s="248"/>
      <c r="M704" s="171"/>
    </row>
    <row r="705" spans="1:13" s="163" customFormat="1" ht="26.25" customHeight="1" x14ac:dyDescent="0.2">
      <c r="A705" s="165">
        <v>751</v>
      </c>
      <c r="B705" s="176"/>
      <c r="C705" s="166"/>
      <c r="D705" s="170"/>
      <c r="E705" s="170"/>
      <c r="F705" s="172"/>
      <c r="G705" s="173"/>
      <c r="H705" s="173"/>
      <c r="I705" s="173"/>
      <c r="J705" s="167" t="str">
        <f>'YARIŞMA BİLGİLERİ'!$F$21</f>
        <v>ERKEKLER ( B2 )</v>
      </c>
      <c r="K705" s="170" t="str">
        <f t="shared" si="16"/>
        <v>BURSA- GÖRME ENGELLİLER TÜRKİYE ŞAMPİYONASI</v>
      </c>
      <c r="L705" s="248"/>
      <c r="M705" s="171"/>
    </row>
    <row r="706" spans="1:13" s="163" customFormat="1" ht="26.25" customHeight="1" x14ac:dyDescent="0.2">
      <c r="A706" s="165">
        <v>752</v>
      </c>
      <c r="B706" s="176"/>
      <c r="C706" s="166"/>
      <c r="D706" s="170"/>
      <c r="E706" s="170"/>
      <c r="F706" s="172"/>
      <c r="G706" s="173"/>
      <c r="H706" s="173"/>
      <c r="I706" s="173"/>
      <c r="J706" s="167" t="str">
        <f>'YARIŞMA BİLGİLERİ'!$F$21</f>
        <v>ERKEKLER ( B2 )</v>
      </c>
      <c r="K706" s="170" t="str">
        <f t="shared" si="16"/>
        <v>BURSA- GÖRME ENGELLİLER TÜRKİYE ŞAMPİYONASI</v>
      </c>
      <c r="L706" s="248"/>
      <c r="M706" s="171"/>
    </row>
    <row r="707" spans="1:13" s="163" customFormat="1" ht="26.25" customHeight="1" x14ac:dyDescent="0.2">
      <c r="A707" s="165">
        <v>753</v>
      </c>
      <c r="B707" s="176"/>
      <c r="C707" s="166"/>
      <c r="D707" s="170"/>
      <c r="E707" s="170"/>
      <c r="F707" s="172"/>
      <c r="G707" s="173"/>
      <c r="H707" s="173"/>
      <c r="I707" s="173"/>
      <c r="J707" s="167" t="str">
        <f>'YARIŞMA BİLGİLERİ'!$F$21</f>
        <v>ERKEKLER ( B2 )</v>
      </c>
      <c r="K707" s="170" t="str">
        <f t="shared" si="16"/>
        <v>BURSA- GÖRME ENGELLİLER TÜRKİYE ŞAMPİYONASI</v>
      </c>
      <c r="L707" s="248"/>
      <c r="M707" s="171"/>
    </row>
    <row r="708" spans="1:13" s="163" customFormat="1" ht="26.25" customHeight="1" x14ac:dyDescent="0.2">
      <c r="A708" s="165">
        <v>754</v>
      </c>
      <c r="B708" s="176"/>
      <c r="C708" s="166"/>
      <c r="D708" s="170"/>
      <c r="E708" s="170"/>
      <c r="F708" s="172"/>
      <c r="G708" s="173"/>
      <c r="H708" s="173"/>
      <c r="I708" s="173"/>
      <c r="J708" s="167" t="str">
        <f>'YARIŞMA BİLGİLERİ'!$F$21</f>
        <v>ERKEKLER ( B2 )</v>
      </c>
      <c r="K708" s="170" t="str">
        <f t="shared" si="16"/>
        <v>BURSA- GÖRME ENGELLİLER TÜRKİYE ŞAMPİYONASI</v>
      </c>
      <c r="L708" s="248"/>
      <c r="M708" s="171"/>
    </row>
    <row r="709" spans="1:13" s="163" customFormat="1" ht="26.25" customHeight="1" x14ac:dyDescent="0.2">
      <c r="A709" s="165">
        <v>755</v>
      </c>
      <c r="B709" s="176"/>
      <c r="C709" s="166"/>
      <c r="D709" s="170"/>
      <c r="E709" s="170"/>
      <c r="F709" s="172"/>
      <c r="G709" s="173"/>
      <c r="H709" s="173"/>
      <c r="I709" s="173"/>
      <c r="J709" s="167" t="str">
        <f>'YARIŞMA BİLGİLERİ'!$F$21</f>
        <v>ERKEKLER ( B2 )</v>
      </c>
      <c r="K709" s="170" t="str">
        <f t="shared" si="16"/>
        <v>BURSA- GÖRME ENGELLİLER TÜRKİYE ŞAMPİYONASI</v>
      </c>
      <c r="L709" s="248"/>
      <c r="M709" s="171"/>
    </row>
    <row r="710" spans="1:13" s="163" customFormat="1" ht="26.25" customHeight="1" x14ac:dyDescent="0.2">
      <c r="A710" s="165">
        <v>756</v>
      </c>
      <c r="B710" s="176"/>
      <c r="C710" s="166"/>
      <c r="D710" s="170"/>
      <c r="E710" s="170"/>
      <c r="F710" s="172"/>
      <c r="G710" s="173"/>
      <c r="H710" s="173"/>
      <c r="I710" s="173"/>
      <c r="J710" s="167" t="str">
        <f>'YARIŞMA BİLGİLERİ'!$F$21</f>
        <v>ERKEKLER ( B2 )</v>
      </c>
      <c r="K710" s="170" t="str">
        <f t="shared" si="16"/>
        <v>BURSA- GÖRME ENGELLİLER TÜRKİYE ŞAMPİYONASI</v>
      </c>
      <c r="L710" s="248"/>
      <c r="M710" s="171"/>
    </row>
    <row r="711" spans="1:13" s="163" customFormat="1" ht="26.25" customHeight="1" x14ac:dyDescent="0.2">
      <c r="A711" s="165">
        <v>757</v>
      </c>
      <c r="B711" s="176"/>
      <c r="C711" s="166"/>
      <c r="D711" s="170"/>
      <c r="E711" s="170"/>
      <c r="F711" s="172"/>
      <c r="G711" s="173"/>
      <c r="H711" s="173"/>
      <c r="I711" s="173"/>
      <c r="J711" s="167" t="str">
        <f>'YARIŞMA BİLGİLERİ'!$F$21</f>
        <v>ERKEKLER ( B2 )</v>
      </c>
      <c r="K711" s="170" t="str">
        <f t="shared" si="16"/>
        <v>BURSA- GÖRME ENGELLİLER TÜRKİYE ŞAMPİYONASI</v>
      </c>
      <c r="L711" s="248"/>
      <c r="M711" s="171"/>
    </row>
    <row r="712" spans="1:13" s="163" customFormat="1" ht="26.25" customHeight="1" x14ac:dyDescent="0.2">
      <c r="A712" s="165">
        <v>758</v>
      </c>
      <c r="B712" s="176"/>
      <c r="C712" s="166"/>
      <c r="D712" s="170"/>
      <c r="E712" s="170"/>
      <c r="F712" s="172"/>
      <c r="G712" s="173"/>
      <c r="H712" s="173"/>
      <c r="I712" s="173"/>
      <c r="J712" s="167" t="str">
        <f>'YARIŞMA BİLGİLERİ'!$F$21</f>
        <v>ERKEKLER ( B2 )</v>
      </c>
      <c r="K712" s="170" t="str">
        <f t="shared" si="16"/>
        <v>BURSA- GÖRME ENGELLİLER TÜRKİYE ŞAMPİYONASI</v>
      </c>
      <c r="L712" s="248"/>
      <c r="M712" s="171"/>
    </row>
    <row r="713" spans="1:13" s="163" customFormat="1" ht="26.25" customHeight="1" x14ac:dyDescent="0.2">
      <c r="A713" s="165">
        <v>759</v>
      </c>
      <c r="B713" s="176"/>
      <c r="C713" s="166"/>
      <c r="D713" s="170"/>
      <c r="E713" s="170"/>
      <c r="F713" s="172"/>
      <c r="G713" s="173"/>
      <c r="H713" s="173"/>
      <c r="I713" s="173"/>
      <c r="J713" s="167" t="str">
        <f>'YARIŞMA BİLGİLERİ'!$F$21</f>
        <v>ERKEKLER ( B2 )</v>
      </c>
      <c r="K713" s="170" t="str">
        <f t="shared" si="16"/>
        <v>BURSA- GÖRME ENGELLİLER TÜRKİYE ŞAMPİYONASI</v>
      </c>
      <c r="L713" s="248"/>
      <c r="M713" s="171"/>
    </row>
    <row r="714" spans="1:13" s="163" customFormat="1" ht="26.25" customHeight="1" x14ac:dyDescent="0.2">
      <c r="A714" s="165">
        <v>760</v>
      </c>
      <c r="B714" s="176"/>
      <c r="C714" s="166"/>
      <c r="D714" s="170"/>
      <c r="E714" s="170"/>
      <c r="F714" s="172"/>
      <c r="G714" s="173"/>
      <c r="H714" s="173"/>
      <c r="I714" s="173"/>
      <c r="J714" s="167" t="str">
        <f>'YARIŞMA BİLGİLERİ'!$F$21</f>
        <v>ERKEKLER ( B2 )</v>
      </c>
      <c r="K714" s="170" t="str">
        <f t="shared" si="16"/>
        <v>BURSA- GÖRME ENGELLİLER TÜRKİYE ŞAMPİYONASI</v>
      </c>
      <c r="L714" s="248"/>
      <c r="M714" s="171"/>
    </row>
    <row r="715" spans="1:13" s="163" customFormat="1" ht="26.25" customHeight="1" x14ac:dyDescent="0.2">
      <c r="A715" s="165">
        <v>761</v>
      </c>
      <c r="B715" s="176"/>
      <c r="C715" s="166"/>
      <c r="D715" s="170"/>
      <c r="E715" s="170"/>
      <c r="F715" s="172"/>
      <c r="G715" s="173"/>
      <c r="H715" s="173"/>
      <c r="I715" s="173"/>
      <c r="J715" s="167" t="str">
        <f>'YARIŞMA BİLGİLERİ'!$F$21</f>
        <v>ERKEKLER ( B2 )</v>
      </c>
      <c r="K715" s="170" t="str">
        <f t="shared" si="16"/>
        <v>BURSA- GÖRME ENGELLİLER TÜRKİYE ŞAMPİYONASI</v>
      </c>
      <c r="L715" s="248"/>
      <c r="M715" s="171"/>
    </row>
    <row r="716" spans="1:13" s="163" customFormat="1" ht="26.25" customHeight="1" x14ac:dyDescent="0.2">
      <c r="A716" s="165">
        <v>762</v>
      </c>
      <c r="B716" s="176"/>
      <c r="C716" s="166"/>
      <c r="D716" s="170"/>
      <c r="E716" s="170"/>
      <c r="F716" s="172"/>
      <c r="G716" s="173"/>
      <c r="H716" s="173"/>
      <c r="I716" s="173"/>
      <c r="J716" s="167" t="str">
        <f>'YARIŞMA BİLGİLERİ'!$F$21</f>
        <v>ERKEKLER ( B2 )</v>
      </c>
      <c r="K716" s="170" t="str">
        <f t="shared" si="16"/>
        <v>BURSA- GÖRME ENGELLİLER TÜRKİYE ŞAMPİYONASI</v>
      </c>
      <c r="L716" s="248"/>
      <c r="M716" s="171"/>
    </row>
    <row r="717" spans="1:13" s="163" customFormat="1" ht="26.25" customHeight="1" x14ac:dyDescent="0.2">
      <c r="A717" s="165">
        <v>763</v>
      </c>
      <c r="B717" s="176"/>
      <c r="C717" s="166"/>
      <c r="D717" s="170"/>
      <c r="E717" s="170"/>
      <c r="F717" s="172"/>
      <c r="G717" s="173"/>
      <c r="H717" s="173"/>
      <c r="I717" s="173"/>
      <c r="J717" s="167" t="str">
        <f>'YARIŞMA BİLGİLERİ'!$F$21</f>
        <v>ERKEKLER ( B2 )</v>
      </c>
      <c r="K717" s="170" t="str">
        <f t="shared" si="16"/>
        <v>BURSA- GÖRME ENGELLİLER TÜRKİYE ŞAMPİYONASI</v>
      </c>
      <c r="L717" s="248"/>
      <c r="M717" s="171"/>
    </row>
    <row r="718" spans="1:13" s="163" customFormat="1" ht="26.25" customHeight="1" x14ac:dyDescent="0.2">
      <c r="A718" s="165">
        <v>764</v>
      </c>
      <c r="B718" s="176"/>
      <c r="C718" s="166"/>
      <c r="D718" s="170"/>
      <c r="E718" s="170"/>
      <c r="F718" s="172"/>
      <c r="G718" s="173"/>
      <c r="H718" s="173"/>
      <c r="I718" s="173"/>
      <c r="J718" s="167" t="str">
        <f>'YARIŞMA BİLGİLERİ'!$F$21</f>
        <v>ERKEKLER ( B2 )</v>
      </c>
      <c r="K718" s="170" t="str">
        <f t="shared" ref="K718:K732" si="17">CONCATENATE(K$1,"-",A$1)</f>
        <v>BURSA- GÖRME ENGELLİLER TÜRKİYE ŞAMPİYONASI</v>
      </c>
      <c r="L718" s="248"/>
      <c r="M718" s="171"/>
    </row>
    <row r="719" spans="1:13" s="163" customFormat="1" ht="26.25" customHeight="1" x14ac:dyDescent="0.2">
      <c r="A719" s="165">
        <v>765</v>
      </c>
      <c r="B719" s="176"/>
      <c r="C719" s="166"/>
      <c r="D719" s="170"/>
      <c r="E719" s="170"/>
      <c r="F719" s="172"/>
      <c r="G719" s="173"/>
      <c r="H719" s="173"/>
      <c r="I719" s="173"/>
      <c r="J719" s="167" t="str">
        <f>'YARIŞMA BİLGİLERİ'!$F$21</f>
        <v>ERKEKLER ( B2 )</v>
      </c>
      <c r="K719" s="170" t="str">
        <f t="shared" si="17"/>
        <v>BURSA- GÖRME ENGELLİLER TÜRKİYE ŞAMPİYONASI</v>
      </c>
      <c r="L719" s="248"/>
      <c r="M719" s="171"/>
    </row>
    <row r="720" spans="1:13" s="163" customFormat="1" ht="26.25" customHeight="1" x14ac:dyDescent="0.2">
      <c r="A720" s="165">
        <v>766</v>
      </c>
      <c r="B720" s="176"/>
      <c r="C720" s="166"/>
      <c r="D720" s="170"/>
      <c r="E720" s="170"/>
      <c r="F720" s="172"/>
      <c r="G720" s="173"/>
      <c r="H720" s="173"/>
      <c r="I720" s="173"/>
      <c r="J720" s="167" t="str">
        <f>'YARIŞMA BİLGİLERİ'!$F$21</f>
        <v>ERKEKLER ( B2 )</v>
      </c>
      <c r="K720" s="170" t="str">
        <f t="shared" si="17"/>
        <v>BURSA- GÖRME ENGELLİLER TÜRKİYE ŞAMPİYONASI</v>
      </c>
      <c r="L720" s="248"/>
      <c r="M720" s="171"/>
    </row>
    <row r="721" spans="1:13" s="163" customFormat="1" ht="26.25" customHeight="1" x14ac:dyDescent="0.2">
      <c r="A721" s="165">
        <v>767</v>
      </c>
      <c r="B721" s="176"/>
      <c r="C721" s="166"/>
      <c r="D721" s="170"/>
      <c r="E721" s="170"/>
      <c r="F721" s="172"/>
      <c r="G721" s="173"/>
      <c r="H721" s="173"/>
      <c r="I721" s="173"/>
      <c r="J721" s="167" t="str">
        <f>'YARIŞMA BİLGİLERİ'!$F$21</f>
        <v>ERKEKLER ( B2 )</v>
      </c>
      <c r="K721" s="170" t="str">
        <f t="shared" si="17"/>
        <v>BURSA- GÖRME ENGELLİLER TÜRKİYE ŞAMPİYONASI</v>
      </c>
      <c r="L721" s="248"/>
      <c r="M721" s="171"/>
    </row>
    <row r="722" spans="1:13" s="163" customFormat="1" ht="26.25" customHeight="1" x14ac:dyDescent="0.2">
      <c r="A722" s="165">
        <v>768</v>
      </c>
      <c r="B722" s="176"/>
      <c r="C722" s="166"/>
      <c r="D722" s="170"/>
      <c r="E722" s="170"/>
      <c r="F722" s="172"/>
      <c r="G722" s="173"/>
      <c r="H722" s="173"/>
      <c r="I722" s="173"/>
      <c r="J722" s="167" t="str">
        <f>'YARIŞMA BİLGİLERİ'!$F$21</f>
        <v>ERKEKLER ( B2 )</v>
      </c>
      <c r="K722" s="170" t="str">
        <f t="shared" si="17"/>
        <v>BURSA- GÖRME ENGELLİLER TÜRKİYE ŞAMPİYONASI</v>
      </c>
      <c r="L722" s="248"/>
      <c r="M722" s="171"/>
    </row>
    <row r="723" spans="1:13" s="163" customFormat="1" ht="26.25" customHeight="1" x14ac:dyDescent="0.2">
      <c r="A723" s="165">
        <v>769</v>
      </c>
      <c r="B723" s="176"/>
      <c r="C723" s="166"/>
      <c r="D723" s="170"/>
      <c r="E723" s="170"/>
      <c r="F723" s="172"/>
      <c r="G723" s="173"/>
      <c r="H723" s="173"/>
      <c r="I723" s="173"/>
      <c r="J723" s="167" t="str">
        <f>'YARIŞMA BİLGİLERİ'!$F$21</f>
        <v>ERKEKLER ( B2 )</v>
      </c>
      <c r="K723" s="170" t="str">
        <f t="shared" si="17"/>
        <v>BURSA- GÖRME ENGELLİLER TÜRKİYE ŞAMPİYONASI</v>
      </c>
      <c r="L723" s="248"/>
      <c r="M723" s="171"/>
    </row>
    <row r="724" spans="1:13" s="163" customFormat="1" ht="26.25" customHeight="1" x14ac:dyDescent="0.2">
      <c r="A724" s="165">
        <v>770</v>
      </c>
      <c r="B724" s="176"/>
      <c r="C724" s="166"/>
      <c r="D724" s="170"/>
      <c r="E724" s="170"/>
      <c r="F724" s="172"/>
      <c r="G724" s="173"/>
      <c r="H724" s="173"/>
      <c r="I724" s="173"/>
      <c r="J724" s="167" t="str">
        <f>'YARIŞMA BİLGİLERİ'!$F$21</f>
        <v>ERKEKLER ( B2 )</v>
      </c>
      <c r="K724" s="170" t="str">
        <f t="shared" si="17"/>
        <v>BURSA- GÖRME ENGELLİLER TÜRKİYE ŞAMPİYONASI</v>
      </c>
      <c r="L724" s="248"/>
      <c r="M724" s="171"/>
    </row>
    <row r="725" spans="1:13" s="163" customFormat="1" ht="26.25" customHeight="1" x14ac:dyDescent="0.2">
      <c r="A725" s="165">
        <v>771</v>
      </c>
      <c r="B725" s="176"/>
      <c r="C725" s="166"/>
      <c r="D725" s="170"/>
      <c r="E725" s="170"/>
      <c r="F725" s="172"/>
      <c r="G725" s="173"/>
      <c r="H725" s="173"/>
      <c r="I725" s="173"/>
      <c r="J725" s="167" t="str">
        <f>'YARIŞMA BİLGİLERİ'!$F$21</f>
        <v>ERKEKLER ( B2 )</v>
      </c>
      <c r="K725" s="170" t="str">
        <f t="shared" si="17"/>
        <v>BURSA- GÖRME ENGELLİLER TÜRKİYE ŞAMPİYONASI</v>
      </c>
      <c r="L725" s="248"/>
      <c r="M725" s="171"/>
    </row>
    <row r="726" spans="1:13" s="163" customFormat="1" ht="26.25" customHeight="1" x14ac:dyDescent="0.2">
      <c r="A726" s="165">
        <v>772</v>
      </c>
      <c r="B726" s="176"/>
      <c r="C726" s="166"/>
      <c r="D726" s="170"/>
      <c r="E726" s="170"/>
      <c r="F726" s="172"/>
      <c r="G726" s="173"/>
      <c r="H726" s="173"/>
      <c r="I726" s="173"/>
      <c r="J726" s="167" t="str">
        <f>'YARIŞMA BİLGİLERİ'!$F$21</f>
        <v>ERKEKLER ( B2 )</v>
      </c>
      <c r="K726" s="170" t="str">
        <f t="shared" si="17"/>
        <v>BURSA- GÖRME ENGELLİLER TÜRKİYE ŞAMPİYONASI</v>
      </c>
      <c r="L726" s="248"/>
      <c r="M726" s="171"/>
    </row>
    <row r="727" spans="1:13" s="163" customFormat="1" ht="26.25" customHeight="1" x14ac:dyDescent="0.2">
      <c r="A727" s="165">
        <v>773</v>
      </c>
      <c r="B727" s="176"/>
      <c r="C727" s="166"/>
      <c r="D727" s="170"/>
      <c r="E727" s="170"/>
      <c r="F727" s="172"/>
      <c r="G727" s="173"/>
      <c r="H727" s="173"/>
      <c r="I727" s="173"/>
      <c r="J727" s="167" t="str">
        <f>'YARIŞMA BİLGİLERİ'!$F$21</f>
        <v>ERKEKLER ( B2 )</v>
      </c>
      <c r="K727" s="170" t="str">
        <f t="shared" si="17"/>
        <v>BURSA- GÖRME ENGELLİLER TÜRKİYE ŞAMPİYONASI</v>
      </c>
      <c r="L727" s="248"/>
      <c r="M727" s="171"/>
    </row>
    <row r="728" spans="1:13" s="163" customFormat="1" ht="26.25" customHeight="1" x14ac:dyDescent="0.2">
      <c r="A728" s="165">
        <v>774</v>
      </c>
      <c r="B728" s="176"/>
      <c r="C728" s="166"/>
      <c r="D728" s="170"/>
      <c r="E728" s="170"/>
      <c r="F728" s="172"/>
      <c r="G728" s="173"/>
      <c r="H728" s="173"/>
      <c r="I728" s="173"/>
      <c r="J728" s="167" t="str">
        <f>'YARIŞMA BİLGİLERİ'!$F$21</f>
        <v>ERKEKLER ( B2 )</v>
      </c>
      <c r="K728" s="170" t="str">
        <f t="shared" si="17"/>
        <v>BURSA- GÖRME ENGELLİLER TÜRKİYE ŞAMPİYONASI</v>
      </c>
      <c r="L728" s="248"/>
      <c r="M728" s="171"/>
    </row>
    <row r="729" spans="1:13" s="163" customFormat="1" ht="26.25" customHeight="1" x14ac:dyDescent="0.2">
      <c r="A729" s="165">
        <v>775</v>
      </c>
      <c r="B729" s="176"/>
      <c r="C729" s="166"/>
      <c r="D729" s="170"/>
      <c r="E729" s="170"/>
      <c r="F729" s="172"/>
      <c r="G729" s="173"/>
      <c r="H729" s="173"/>
      <c r="I729" s="173"/>
      <c r="J729" s="167" t="str">
        <f>'YARIŞMA BİLGİLERİ'!$F$21</f>
        <v>ERKEKLER ( B2 )</v>
      </c>
      <c r="K729" s="170" t="str">
        <f t="shared" si="17"/>
        <v>BURSA- GÖRME ENGELLİLER TÜRKİYE ŞAMPİYONASI</v>
      </c>
      <c r="L729" s="248"/>
      <c r="M729" s="171"/>
    </row>
    <row r="730" spans="1:13" s="163" customFormat="1" ht="26.25" customHeight="1" x14ac:dyDescent="0.2">
      <c r="A730" s="165">
        <v>776</v>
      </c>
      <c r="B730" s="176"/>
      <c r="C730" s="166"/>
      <c r="D730" s="170"/>
      <c r="E730" s="170"/>
      <c r="F730" s="172"/>
      <c r="G730" s="173"/>
      <c r="H730" s="173"/>
      <c r="I730" s="173"/>
      <c r="J730" s="167" t="str">
        <f>'YARIŞMA BİLGİLERİ'!$F$21</f>
        <v>ERKEKLER ( B2 )</v>
      </c>
      <c r="K730" s="170" t="str">
        <f t="shared" si="17"/>
        <v>BURSA- GÖRME ENGELLİLER TÜRKİYE ŞAMPİYONASI</v>
      </c>
      <c r="L730" s="248"/>
      <c r="M730" s="171"/>
    </row>
    <row r="731" spans="1:13" s="163" customFormat="1" ht="26.25" customHeight="1" x14ac:dyDescent="0.2">
      <c r="A731" s="165">
        <v>777</v>
      </c>
      <c r="B731" s="176"/>
      <c r="C731" s="166"/>
      <c r="D731" s="170"/>
      <c r="E731" s="170"/>
      <c r="F731" s="172"/>
      <c r="G731" s="173"/>
      <c r="H731" s="173"/>
      <c r="I731" s="173"/>
      <c r="J731" s="167" t="str">
        <f>'YARIŞMA BİLGİLERİ'!$F$21</f>
        <v>ERKEKLER ( B2 )</v>
      </c>
      <c r="K731" s="170" t="str">
        <f t="shared" si="17"/>
        <v>BURSA- GÖRME ENGELLİLER TÜRKİYE ŞAMPİYONASI</v>
      </c>
      <c r="L731" s="248"/>
      <c r="M731" s="171"/>
    </row>
    <row r="732" spans="1:13" s="163" customFormat="1" ht="26.25" customHeight="1" x14ac:dyDescent="0.2">
      <c r="A732" s="165">
        <v>778</v>
      </c>
      <c r="B732" s="176"/>
      <c r="C732" s="166"/>
      <c r="D732" s="170"/>
      <c r="E732" s="170"/>
      <c r="F732" s="172"/>
      <c r="G732" s="173"/>
      <c r="H732" s="173"/>
      <c r="I732" s="173"/>
      <c r="J732" s="167" t="str">
        <f>'YARIŞMA BİLGİLERİ'!$F$21</f>
        <v>ERKEKLER ( B2 )</v>
      </c>
      <c r="K732" s="170" t="str">
        <f t="shared" si="17"/>
        <v>BURSA- GÖRME ENGELLİLER TÜRKİYE ŞAMPİYONASI</v>
      </c>
      <c r="L732" s="248"/>
      <c r="M732" s="171"/>
    </row>
  </sheetData>
  <mergeCells count="2">
    <mergeCell ref="L1:M1"/>
    <mergeCell ref="A1:J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777"/>
  <sheetViews>
    <sheetView view="pageBreakPreview" zoomScale="98" zoomScaleNormal="100" zoomScaleSheetLayoutView="98" workbookViewId="0">
      <pane ySplit="3" topLeftCell="A4" activePane="bottomLeft" state="frozen"/>
      <selection activeCell="G28" sqref="G28"/>
      <selection pane="bottomLeft" activeCell="D22" sqref="D22"/>
    </sheetView>
  </sheetViews>
  <sheetFormatPr defaultColWidth="6.140625" defaultRowHeight="15.75" x14ac:dyDescent="0.25"/>
  <cols>
    <col min="1" max="1" width="6.140625" style="145" customWidth="1"/>
    <col min="2" max="2" width="15.42578125" style="150" customWidth="1"/>
    <col min="3" max="3" width="8.7109375" style="202" customWidth="1"/>
    <col min="4" max="4" width="16.85546875" style="150" customWidth="1"/>
    <col min="5" max="5" width="11.7109375" style="145" customWidth="1"/>
    <col min="6" max="6" width="28.28515625" style="142" customWidth="1"/>
    <col min="7" max="7" width="12.85546875" style="145" customWidth="1"/>
    <col min="8" max="8" width="13.140625" style="145" bestFit="1" customWidth="1"/>
    <col min="9" max="9" width="12.42578125" style="201" customWidth="1"/>
    <col min="10" max="10" width="10.140625" style="201" customWidth="1"/>
    <col min="11" max="11" width="9.5703125" style="151" customWidth="1"/>
    <col min="12" max="13" width="8.5703125" style="152" customWidth="1"/>
    <col min="14" max="14" width="8.5703125" style="150" customWidth="1"/>
    <col min="15" max="16384" width="6.140625" style="142"/>
  </cols>
  <sheetData>
    <row r="1" spans="1:14" ht="44.25" customHeight="1" x14ac:dyDescent="0.25">
      <c r="A1" s="389" t="str">
        <f>'YARIŞMA BİLGİLERİ'!F19</f>
        <v xml:space="preserve"> GÖRME ENGELLİLER TÜRKİYE ŞAMPİYONASI</v>
      </c>
      <c r="B1" s="389"/>
      <c r="C1" s="389"/>
      <c r="D1" s="389"/>
      <c r="E1" s="389"/>
      <c r="F1" s="390"/>
      <c r="G1" s="390"/>
      <c r="H1" s="390"/>
      <c r="I1" s="390"/>
      <c r="J1" s="390"/>
      <c r="K1" s="390"/>
      <c r="L1" s="389"/>
      <c r="M1" s="389"/>
      <c r="N1" s="389"/>
    </row>
    <row r="2" spans="1:14" ht="44.25" customHeight="1" x14ac:dyDescent="0.25">
      <c r="A2" s="391" t="str">
        <f>'YARIŞMA BİLGİLERİ'!F21</f>
        <v>ERKEKLER ( B2 )</v>
      </c>
      <c r="B2" s="391"/>
      <c r="C2" s="391"/>
      <c r="D2" s="391"/>
      <c r="E2" s="391"/>
      <c r="F2" s="391"/>
      <c r="G2" s="392" t="s">
        <v>260</v>
      </c>
      <c r="H2" s="392"/>
      <c r="I2" s="207"/>
      <c r="J2" s="207"/>
      <c r="K2" s="393">
        <f ca="1">NOW()</f>
        <v>43209.606327662033</v>
      </c>
      <c r="L2" s="393"/>
      <c r="M2" s="393"/>
      <c r="N2" s="393"/>
    </row>
    <row r="3" spans="1:14" s="145" customFormat="1" ht="45" customHeight="1" x14ac:dyDescent="0.25">
      <c r="A3" s="143" t="s">
        <v>25</v>
      </c>
      <c r="B3" s="144" t="s">
        <v>37</v>
      </c>
      <c r="C3" s="144" t="s">
        <v>248</v>
      </c>
      <c r="D3" s="144" t="s">
        <v>383</v>
      </c>
      <c r="E3" s="143" t="s">
        <v>21</v>
      </c>
      <c r="F3" s="143" t="s">
        <v>7</v>
      </c>
      <c r="G3" s="143" t="s">
        <v>55</v>
      </c>
      <c r="H3" s="143" t="s">
        <v>442</v>
      </c>
      <c r="I3" s="199" t="s">
        <v>446</v>
      </c>
      <c r="J3" s="199" t="s">
        <v>556</v>
      </c>
      <c r="K3" s="276" t="s">
        <v>557</v>
      </c>
      <c r="L3" s="196" t="s">
        <v>443</v>
      </c>
      <c r="M3" s="196" t="s">
        <v>444</v>
      </c>
      <c r="N3" s="197" t="s">
        <v>445</v>
      </c>
    </row>
    <row r="4" spans="1:14" s="149" customFormat="1" ht="21" customHeight="1" x14ac:dyDescent="0.2">
      <c r="A4" s="92">
        <v>1</v>
      </c>
      <c r="B4" s="146" t="str">
        <f t="shared" ref="B4:B53" si="0">CONCATENATE(I4,"-",L4,"-",M4)</f>
        <v>60M--</v>
      </c>
      <c r="C4" s="146"/>
      <c r="D4" s="146"/>
      <c r="E4" s="270"/>
      <c r="F4" s="147"/>
      <c r="G4" s="92"/>
      <c r="H4" s="92" t="s">
        <v>559</v>
      </c>
      <c r="I4" s="200" t="s">
        <v>453</v>
      </c>
      <c r="J4" s="200"/>
      <c r="K4" s="94"/>
      <c r="L4" s="148"/>
      <c r="M4" s="148"/>
      <c r="N4" s="93"/>
    </row>
    <row r="5" spans="1:14" s="149" customFormat="1" ht="21" customHeight="1" x14ac:dyDescent="0.2">
      <c r="A5" s="92">
        <v>2</v>
      </c>
      <c r="B5" s="146" t="str">
        <f t="shared" si="0"/>
        <v>60M--</v>
      </c>
      <c r="C5" s="146"/>
      <c r="D5" s="146"/>
      <c r="E5" s="270"/>
      <c r="F5" s="147"/>
      <c r="G5" s="92"/>
      <c r="H5" s="92" t="s">
        <v>559</v>
      </c>
      <c r="I5" s="200" t="s">
        <v>453</v>
      </c>
      <c r="J5" s="200"/>
      <c r="K5" s="94"/>
      <c r="L5" s="148"/>
      <c r="M5" s="148"/>
      <c r="N5" s="93"/>
    </row>
    <row r="6" spans="1:14" s="149" customFormat="1" ht="21" customHeight="1" x14ac:dyDescent="0.2">
      <c r="A6" s="92">
        <v>3</v>
      </c>
      <c r="B6" s="146" t="str">
        <f t="shared" si="0"/>
        <v>60M--</v>
      </c>
      <c r="C6" s="146"/>
      <c r="D6" s="146"/>
      <c r="E6" s="270"/>
      <c r="F6" s="147"/>
      <c r="G6" s="92"/>
      <c r="H6" s="92" t="s">
        <v>559</v>
      </c>
      <c r="I6" s="200" t="s">
        <v>453</v>
      </c>
      <c r="J6" s="200"/>
      <c r="K6" s="94"/>
      <c r="L6" s="148"/>
      <c r="M6" s="148"/>
      <c r="N6" s="93"/>
    </row>
    <row r="7" spans="1:14" s="149" customFormat="1" ht="21" customHeight="1" x14ac:dyDescent="0.2">
      <c r="A7" s="92">
        <v>4</v>
      </c>
      <c r="B7" s="146" t="str">
        <f t="shared" si="0"/>
        <v>60M--</v>
      </c>
      <c r="C7" s="146"/>
      <c r="D7" s="146"/>
      <c r="E7" s="270"/>
      <c r="F7" s="147"/>
      <c r="G7" s="92"/>
      <c r="H7" s="92" t="s">
        <v>559</v>
      </c>
      <c r="I7" s="200" t="s">
        <v>453</v>
      </c>
      <c r="J7" s="200"/>
      <c r="K7" s="94"/>
      <c r="L7" s="148"/>
      <c r="M7" s="148"/>
      <c r="N7" s="93"/>
    </row>
    <row r="8" spans="1:14" s="149" customFormat="1" ht="21" customHeight="1" x14ac:dyDescent="0.2">
      <c r="A8" s="92">
        <v>5</v>
      </c>
      <c r="B8" s="146" t="str">
        <f t="shared" si="0"/>
        <v>60M--</v>
      </c>
      <c r="C8" s="146"/>
      <c r="D8" s="146"/>
      <c r="E8" s="270"/>
      <c r="F8" s="147"/>
      <c r="G8" s="92"/>
      <c r="H8" s="92" t="s">
        <v>559</v>
      </c>
      <c r="I8" s="200" t="s">
        <v>453</v>
      </c>
      <c r="J8" s="200"/>
      <c r="K8" s="94"/>
      <c r="L8" s="148"/>
      <c r="M8" s="148"/>
      <c r="N8" s="93"/>
    </row>
    <row r="9" spans="1:14" s="149" customFormat="1" ht="21" customHeight="1" x14ac:dyDescent="0.2">
      <c r="A9" s="92">
        <v>6</v>
      </c>
      <c r="B9" s="146" t="str">
        <f t="shared" si="0"/>
        <v>60M--</v>
      </c>
      <c r="C9" s="146"/>
      <c r="D9" s="146"/>
      <c r="E9" s="270"/>
      <c r="F9" s="147"/>
      <c r="G9" s="92"/>
      <c r="H9" s="92" t="s">
        <v>559</v>
      </c>
      <c r="I9" s="200" t="s">
        <v>453</v>
      </c>
      <c r="J9" s="200"/>
      <c r="K9" s="94"/>
      <c r="L9" s="148"/>
      <c r="M9" s="148"/>
      <c r="N9" s="93"/>
    </row>
    <row r="10" spans="1:14" s="149" customFormat="1" ht="21" customHeight="1" x14ac:dyDescent="0.2">
      <c r="A10" s="92">
        <v>7</v>
      </c>
      <c r="B10" s="146" t="str">
        <f t="shared" si="0"/>
        <v>60M--</v>
      </c>
      <c r="C10" s="146"/>
      <c r="D10" s="146"/>
      <c r="E10" s="270"/>
      <c r="F10" s="147"/>
      <c r="G10" s="92"/>
      <c r="H10" s="92" t="s">
        <v>559</v>
      </c>
      <c r="I10" s="200" t="s">
        <v>453</v>
      </c>
      <c r="J10" s="200"/>
      <c r="K10" s="94"/>
      <c r="L10" s="148"/>
      <c r="M10" s="148"/>
      <c r="N10" s="93"/>
    </row>
    <row r="11" spans="1:14" s="149" customFormat="1" ht="21" customHeight="1" x14ac:dyDescent="0.2">
      <c r="A11" s="92">
        <v>8</v>
      </c>
      <c r="B11" s="146" t="str">
        <f t="shared" si="0"/>
        <v>60M--</v>
      </c>
      <c r="C11" s="146"/>
      <c r="D11" s="146"/>
      <c r="E11" s="270"/>
      <c r="F11" s="147"/>
      <c r="G11" s="92"/>
      <c r="H11" s="92" t="s">
        <v>559</v>
      </c>
      <c r="I11" s="200" t="s">
        <v>453</v>
      </c>
      <c r="J11" s="200"/>
      <c r="K11" s="94"/>
      <c r="L11" s="148"/>
      <c r="M11" s="148"/>
      <c r="N11" s="93"/>
    </row>
    <row r="12" spans="1:14" s="149" customFormat="1" ht="21" customHeight="1" x14ac:dyDescent="0.2">
      <c r="A12" s="92">
        <v>9</v>
      </c>
      <c r="B12" s="146" t="str">
        <f t="shared" si="0"/>
        <v>60M--</v>
      </c>
      <c r="C12" s="146"/>
      <c r="D12" s="146"/>
      <c r="E12" s="270"/>
      <c r="F12" s="147"/>
      <c r="G12" s="92"/>
      <c r="H12" s="92" t="s">
        <v>559</v>
      </c>
      <c r="I12" s="200" t="s">
        <v>453</v>
      </c>
      <c r="J12" s="200"/>
      <c r="K12" s="94"/>
      <c r="L12" s="148"/>
      <c r="M12" s="148"/>
      <c r="N12" s="93"/>
    </row>
    <row r="13" spans="1:14" s="149" customFormat="1" ht="21" customHeight="1" x14ac:dyDescent="0.2">
      <c r="A13" s="92">
        <v>10</v>
      </c>
      <c r="B13" s="146" t="str">
        <f t="shared" si="0"/>
        <v>60M--</v>
      </c>
      <c r="C13" s="146"/>
      <c r="D13" s="146"/>
      <c r="E13" s="270"/>
      <c r="F13" s="147"/>
      <c r="G13" s="92"/>
      <c r="H13" s="92" t="s">
        <v>559</v>
      </c>
      <c r="I13" s="200" t="s">
        <v>453</v>
      </c>
      <c r="J13" s="200"/>
      <c r="K13" s="94"/>
      <c r="L13" s="148"/>
      <c r="M13" s="148"/>
      <c r="N13" s="93"/>
    </row>
    <row r="14" spans="1:14" s="149" customFormat="1" ht="21" customHeight="1" x14ac:dyDescent="0.2">
      <c r="A14" s="92">
        <v>11</v>
      </c>
      <c r="B14" s="146" t="str">
        <f t="shared" si="0"/>
        <v>60M--</v>
      </c>
      <c r="C14" s="146"/>
      <c r="D14" s="146"/>
      <c r="E14" s="270"/>
      <c r="F14" s="147"/>
      <c r="G14" s="92"/>
      <c r="H14" s="92" t="s">
        <v>559</v>
      </c>
      <c r="I14" s="200" t="s">
        <v>453</v>
      </c>
      <c r="J14" s="200"/>
      <c r="K14" s="94"/>
      <c r="L14" s="148"/>
      <c r="M14" s="148"/>
      <c r="N14" s="93"/>
    </row>
    <row r="15" spans="1:14" s="149" customFormat="1" ht="21" customHeight="1" x14ac:dyDescent="0.2">
      <c r="A15" s="92">
        <v>12</v>
      </c>
      <c r="B15" s="146" t="str">
        <f t="shared" si="0"/>
        <v>60M--</v>
      </c>
      <c r="C15" s="146"/>
      <c r="D15" s="146"/>
      <c r="E15" s="270"/>
      <c r="F15" s="147"/>
      <c r="G15" s="92"/>
      <c r="H15" s="92" t="s">
        <v>559</v>
      </c>
      <c r="I15" s="200" t="s">
        <v>453</v>
      </c>
      <c r="J15" s="200"/>
      <c r="K15" s="94"/>
      <c r="L15" s="148"/>
      <c r="M15" s="148"/>
      <c r="N15" s="93"/>
    </row>
    <row r="16" spans="1:14" s="149" customFormat="1" ht="21" customHeight="1" x14ac:dyDescent="0.2">
      <c r="A16" s="92">
        <v>13</v>
      </c>
      <c r="B16" s="146" t="str">
        <f t="shared" si="0"/>
        <v>60M--</v>
      </c>
      <c r="C16" s="146"/>
      <c r="D16" s="146"/>
      <c r="E16" s="270"/>
      <c r="F16" s="147"/>
      <c r="G16" s="92"/>
      <c r="H16" s="92" t="s">
        <v>559</v>
      </c>
      <c r="I16" s="200" t="s">
        <v>453</v>
      </c>
      <c r="J16" s="200"/>
      <c r="K16" s="94"/>
      <c r="L16" s="148"/>
      <c r="M16" s="148"/>
      <c r="N16" s="93"/>
    </row>
    <row r="17" spans="1:14" s="149" customFormat="1" ht="21" customHeight="1" x14ac:dyDescent="0.2">
      <c r="A17" s="92">
        <v>14</v>
      </c>
      <c r="B17" s="146" t="str">
        <f t="shared" si="0"/>
        <v>60M--</v>
      </c>
      <c r="C17" s="146"/>
      <c r="D17" s="146"/>
      <c r="E17" s="270"/>
      <c r="F17" s="147"/>
      <c r="G17" s="92"/>
      <c r="H17" s="92" t="s">
        <v>559</v>
      </c>
      <c r="I17" s="200" t="s">
        <v>453</v>
      </c>
      <c r="J17" s="200"/>
      <c r="K17" s="94"/>
      <c r="L17" s="148"/>
      <c r="M17" s="148"/>
      <c r="N17" s="93"/>
    </row>
    <row r="18" spans="1:14" s="149" customFormat="1" ht="21" customHeight="1" x14ac:dyDescent="0.2">
      <c r="A18" s="92">
        <v>15</v>
      </c>
      <c r="B18" s="146" t="str">
        <f t="shared" si="0"/>
        <v>60M--</v>
      </c>
      <c r="C18" s="146"/>
      <c r="D18" s="146"/>
      <c r="E18" s="270"/>
      <c r="F18" s="147"/>
      <c r="G18" s="92"/>
      <c r="H18" s="92" t="s">
        <v>559</v>
      </c>
      <c r="I18" s="200" t="s">
        <v>453</v>
      </c>
      <c r="J18" s="200"/>
      <c r="K18" s="94"/>
      <c r="L18" s="148"/>
      <c r="M18" s="148"/>
      <c r="N18" s="93"/>
    </row>
    <row r="19" spans="1:14" s="149" customFormat="1" ht="21" customHeight="1" x14ac:dyDescent="0.2">
      <c r="A19" s="92">
        <v>16</v>
      </c>
      <c r="B19" s="146" t="str">
        <f t="shared" si="0"/>
        <v>60M--</v>
      </c>
      <c r="C19" s="146"/>
      <c r="D19" s="146"/>
      <c r="E19" s="270"/>
      <c r="F19" s="147"/>
      <c r="G19" s="92"/>
      <c r="H19" s="92" t="s">
        <v>559</v>
      </c>
      <c r="I19" s="200" t="s">
        <v>453</v>
      </c>
      <c r="J19" s="200"/>
      <c r="K19" s="94"/>
      <c r="L19" s="148"/>
      <c r="M19" s="148"/>
      <c r="N19" s="93"/>
    </row>
    <row r="20" spans="1:14" s="149" customFormat="1" ht="21" customHeight="1" x14ac:dyDescent="0.2">
      <c r="A20" s="92">
        <v>17</v>
      </c>
      <c r="B20" s="146" t="str">
        <f t="shared" si="0"/>
        <v>60M--</v>
      </c>
      <c r="C20" s="146"/>
      <c r="D20" s="146"/>
      <c r="E20" s="270"/>
      <c r="F20" s="147"/>
      <c r="G20" s="92"/>
      <c r="H20" s="92" t="s">
        <v>559</v>
      </c>
      <c r="I20" s="200" t="s">
        <v>453</v>
      </c>
      <c r="J20" s="200"/>
      <c r="K20" s="94"/>
      <c r="L20" s="148"/>
      <c r="M20" s="148"/>
      <c r="N20" s="93"/>
    </row>
    <row r="21" spans="1:14" s="149" customFormat="1" ht="21" customHeight="1" x14ac:dyDescent="0.2">
      <c r="A21" s="92">
        <v>18</v>
      </c>
      <c r="B21" s="146" t="str">
        <f t="shared" si="0"/>
        <v>60M--</v>
      </c>
      <c r="C21" s="146"/>
      <c r="D21" s="146"/>
      <c r="E21" s="270"/>
      <c r="F21" s="147"/>
      <c r="G21" s="92"/>
      <c r="H21" s="92" t="s">
        <v>559</v>
      </c>
      <c r="I21" s="200" t="s">
        <v>453</v>
      </c>
      <c r="J21" s="200"/>
      <c r="K21" s="94"/>
      <c r="L21" s="148"/>
      <c r="M21" s="148"/>
      <c r="N21" s="93"/>
    </row>
    <row r="22" spans="1:14" s="149" customFormat="1" ht="21" customHeight="1" x14ac:dyDescent="0.2">
      <c r="A22" s="92">
        <v>19</v>
      </c>
      <c r="B22" s="146" t="str">
        <f t="shared" si="0"/>
        <v>60M--</v>
      </c>
      <c r="C22" s="146"/>
      <c r="D22" s="146"/>
      <c r="E22" s="270"/>
      <c r="F22" s="147"/>
      <c r="G22" s="92"/>
      <c r="H22" s="92" t="s">
        <v>559</v>
      </c>
      <c r="I22" s="200" t="s">
        <v>453</v>
      </c>
      <c r="J22" s="200"/>
      <c r="K22" s="94"/>
      <c r="L22" s="148"/>
      <c r="M22" s="148"/>
      <c r="N22" s="93"/>
    </row>
    <row r="23" spans="1:14" s="149" customFormat="1" ht="21" customHeight="1" x14ac:dyDescent="0.2">
      <c r="A23" s="92">
        <v>20</v>
      </c>
      <c r="B23" s="146" t="str">
        <f t="shared" si="0"/>
        <v>60M--</v>
      </c>
      <c r="C23" s="146"/>
      <c r="D23" s="146"/>
      <c r="E23" s="270"/>
      <c r="F23" s="147"/>
      <c r="G23" s="92"/>
      <c r="H23" s="92" t="s">
        <v>559</v>
      </c>
      <c r="I23" s="200" t="s">
        <v>453</v>
      </c>
      <c r="J23" s="200"/>
      <c r="K23" s="94"/>
      <c r="L23" s="148"/>
      <c r="M23" s="148"/>
      <c r="N23" s="93"/>
    </row>
    <row r="24" spans="1:14" s="149" customFormat="1" ht="21" customHeight="1" x14ac:dyDescent="0.2">
      <c r="A24" s="92">
        <v>21</v>
      </c>
      <c r="B24" s="146" t="str">
        <f t="shared" si="0"/>
        <v>60M--</v>
      </c>
      <c r="C24" s="146"/>
      <c r="D24" s="146"/>
      <c r="E24" s="270"/>
      <c r="F24" s="147"/>
      <c r="G24" s="92"/>
      <c r="H24" s="92" t="s">
        <v>559</v>
      </c>
      <c r="I24" s="200" t="s">
        <v>453</v>
      </c>
      <c r="J24" s="200"/>
      <c r="K24" s="94"/>
      <c r="L24" s="148"/>
      <c r="M24" s="148"/>
      <c r="N24" s="93"/>
    </row>
    <row r="25" spans="1:14" s="149" customFormat="1" ht="21" customHeight="1" x14ac:dyDescent="0.2">
      <c r="A25" s="92">
        <v>22</v>
      </c>
      <c r="B25" s="146" t="str">
        <f t="shared" si="0"/>
        <v>60M--</v>
      </c>
      <c r="C25" s="146"/>
      <c r="D25" s="146"/>
      <c r="E25" s="270"/>
      <c r="F25" s="147"/>
      <c r="G25" s="92"/>
      <c r="H25" s="92" t="s">
        <v>559</v>
      </c>
      <c r="I25" s="200" t="s">
        <v>453</v>
      </c>
      <c r="J25" s="200"/>
      <c r="K25" s="94"/>
      <c r="L25" s="148"/>
      <c r="M25" s="148"/>
      <c r="N25" s="93"/>
    </row>
    <row r="26" spans="1:14" s="149" customFormat="1" ht="21" customHeight="1" x14ac:dyDescent="0.2">
      <c r="A26" s="92">
        <v>23</v>
      </c>
      <c r="B26" s="146" t="str">
        <f t="shared" si="0"/>
        <v>60M--</v>
      </c>
      <c r="C26" s="146"/>
      <c r="D26" s="146"/>
      <c r="E26" s="270"/>
      <c r="F26" s="147"/>
      <c r="G26" s="92"/>
      <c r="H26" s="92" t="s">
        <v>559</v>
      </c>
      <c r="I26" s="200" t="s">
        <v>453</v>
      </c>
      <c r="J26" s="200"/>
      <c r="K26" s="94"/>
      <c r="L26" s="148"/>
      <c r="M26" s="148"/>
      <c r="N26" s="93"/>
    </row>
    <row r="27" spans="1:14" s="149" customFormat="1" ht="21" customHeight="1" x14ac:dyDescent="0.2">
      <c r="A27" s="92">
        <v>24</v>
      </c>
      <c r="B27" s="146" t="str">
        <f t="shared" si="0"/>
        <v>60M--</v>
      </c>
      <c r="C27" s="146"/>
      <c r="D27" s="146"/>
      <c r="E27" s="270"/>
      <c r="F27" s="147"/>
      <c r="G27" s="92"/>
      <c r="H27" s="92" t="s">
        <v>559</v>
      </c>
      <c r="I27" s="200" t="s">
        <v>453</v>
      </c>
      <c r="J27" s="200"/>
      <c r="K27" s="94"/>
      <c r="L27" s="148"/>
      <c r="M27" s="148"/>
      <c r="N27" s="93"/>
    </row>
    <row r="28" spans="1:14" s="149" customFormat="1" ht="21" customHeight="1" x14ac:dyDescent="0.2">
      <c r="A28" s="92">
        <v>25</v>
      </c>
      <c r="B28" s="146" t="str">
        <f t="shared" si="0"/>
        <v>60M--</v>
      </c>
      <c r="C28" s="146"/>
      <c r="D28" s="146"/>
      <c r="E28" s="270"/>
      <c r="F28" s="147"/>
      <c r="G28" s="92"/>
      <c r="H28" s="92" t="s">
        <v>559</v>
      </c>
      <c r="I28" s="200" t="s">
        <v>453</v>
      </c>
      <c r="J28" s="200"/>
      <c r="K28" s="94"/>
      <c r="L28" s="148"/>
      <c r="M28" s="148"/>
      <c r="N28" s="93"/>
    </row>
    <row r="29" spans="1:14" s="149" customFormat="1" ht="21" customHeight="1" x14ac:dyDescent="0.2">
      <c r="A29" s="92">
        <v>26</v>
      </c>
      <c r="B29" s="146" t="str">
        <f t="shared" si="0"/>
        <v>60M--</v>
      </c>
      <c r="C29" s="146"/>
      <c r="D29" s="146"/>
      <c r="E29" s="270"/>
      <c r="F29" s="147"/>
      <c r="G29" s="92"/>
      <c r="H29" s="92" t="s">
        <v>559</v>
      </c>
      <c r="I29" s="200" t="s">
        <v>453</v>
      </c>
      <c r="J29" s="200"/>
      <c r="K29" s="94"/>
      <c r="L29" s="148"/>
      <c r="M29" s="148"/>
      <c r="N29" s="93"/>
    </row>
    <row r="30" spans="1:14" s="149" customFormat="1" ht="21" customHeight="1" x14ac:dyDescent="0.2">
      <c r="A30" s="92">
        <v>27</v>
      </c>
      <c r="B30" s="146" t="str">
        <f t="shared" si="0"/>
        <v>60M--</v>
      </c>
      <c r="C30" s="146"/>
      <c r="D30" s="146"/>
      <c r="E30" s="270"/>
      <c r="F30" s="147"/>
      <c r="G30" s="92"/>
      <c r="H30" s="92" t="s">
        <v>559</v>
      </c>
      <c r="I30" s="200" t="s">
        <v>453</v>
      </c>
      <c r="J30" s="200"/>
      <c r="K30" s="94"/>
      <c r="L30" s="148"/>
      <c r="M30" s="148"/>
      <c r="N30" s="93"/>
    </row>
    <row r="31" spans="1:14" s="149" customFormat="1" ht="21" customHeight="1" x14ac:dyDescent="0.2">
      <c r="A31" s="92">
        <v>28</v>
      </c>
      <c r="B31" s="146" t="str">
        <f t="shared" si="0"/>
        <v>60M--</v>
      </c>
      <c r="C31" s="146"/>
      <c r="D31" s="146"/>
      <c r="E31" s="270"/>
      <c r="F31" s="147"/>
      <c r="G31" s="92"/>
      <c r="H31" s="92" t="s">
        <v>559</v>
      </c>
      <c r="I31" s="200" t="s">
        <v>453</v>
      </c>
      <c r="J31" s="200"/>
      <c r="K31" s="94"/>
      <c r="L31" s="148"/>
      <c r="M31" s="148"/>
      <c r="N31" s="93"/>
    </row>
    <row r="32" spans="1:14" s="149" customFormat="1" ht="21" customHeight="1" x14ac:dyDescent="0.2">
      <c r="A32" s="92">
        <v>29</v>
      </c>
      <c r="B32" s="146" t="str">
        <f t="shared" si="0"/>
        <v>60M--</v>
      </c>
      <c r="C32" s="146"/>
      <c r="D32" s="146"/>
      <c r="E32" s="270"/>
      <c r="F32" s="147"/>
      <c r="G32" s="92"/>
      <c r="H32" s="92" t="s">
        <v>559</v>
      </c>
      <c r="I32" s="200" t="s">
        <v>453</v>
      </c>
      <c r="J32" s="200"/>
      <c r="K32" s="94"/>
      <c r="L32" s="148"/>
      <c r="M32" s="148"/>
      <c r="N32" s="93"/>
    </row>
    <row r="33" spans="1:14" s="149" customFormat="1" ht="21" customHeight="1" x14ac:dyDescent="0.2">
      <c r="A33" s="92">
        <v>30</v>
      </c>
      <c r="B33" s="146" t="str">
        <f t="shared" si="0"/>
        <v>60M--</v>
      </c>
      <c r="C33" s="146"/>
      <c r="D33" s="146"/>
      <c r="E33" s="270"/>
      <c r="F33" s="147"/>
      <c r="G33" s="92"/>
      <c r="H33" s="92" t="s">
        <v>559</v>
      </c>
      <c r="I33" s="200" t="s">
        <v>453</v>
      </c>
      <c r="J33" s="200"/>
      <c r="K33" s="94"/>
      <c r="L33" s="148"/>
      <c r="M33" s="148"/>
      <c r="N33" s="93"/>
    </row>
    <row r="34" spans="1:14" s="149" customFormat="1" ht="21" customHeight="1" x14ac:dyDescent="0.2">
      <c r="A34" s="92">
        <v>31</v>
      </c>
      <c r="B34" s="146" t="str">
        <f t="shared" si="0"/>
        <v>60M--</v>
      </c>
      <c r="C34" s="146"/>
      <c r="D34" s="146"/>
      <c r="E34" s="270"/>
      <c r="F34" s="147"/>
      <c r="G34" s="92"/>
      <c r="H34" s="92" t="s">
        <v>559</v>
      </c>
      <c r="I34" s="200" t="s">
        <v>453</v>
      </c>
      <c r="J34" s="200"/>
      <c r="K34" s="94"/>
      <c r="L34" s="148"/>
      <c r="M34" s="148"/>
      <c r="N34" s="93"/>
    </row>
    <row r="35" spans="1:14" s="149" customFormat="1" ht="21" customHeight="1" x14ac:dyDescent="0.2">
      <c r="A35" s="92">
        <v>32</v>
      </c>
      <c r="B35" s="146" t="str">
        <f t="shared" si="0"/>
        <v>60M--</v>
      </c>
      <c r="C35" s="146"/>
      <c r="D35" s="146"/>
      <c r="E35" s="270"/>
      <c r="F35" s="147"/>
      <c r="G35" s="92"/>
      <c r="H35" s="92" t="s">
        <v>559</v>
      </c>
      <c r="I35" s="200" t="s">
        <v>453</v>
      </c>
      <c r="J35" s="200"/>
      <c r="K35" s="94"/>
      <c r="L35" s="148"/>
      <c r="M35" s="148"/>
      <c r="N35" s="93"/>
    </row>
    <row r="36" spans="1:14" s="149" customFormat="1" ht="21" customHeight="1" x14ac:dyDescent="0.2">
      <c r="A36" s="92">
        <v>33</v>
      </c>
      <c r="B36" s="146" t="str">
        <f t="shared" si="0"/>
        <v>60M--</v>
      </c>
      <c r="C36" s="146"/>
      <c r="D36" s="146"/>
      <c r="E36" s="270"/>
      <c r="F36" s="147"/>
      <c r="G36" s="92"/>
      <c r="H36" s="92" t="s">
        <v>559</v>
      </c>
      <c r="I36" s="200" t="s">
        <v>453</v>
      </c>
      <c r="J36" s="200"/>
      <c r="K36" s="94"/>
      <c r="L36" s="148"/>
      <c r="M36" s="148"/>
      <c r="N36" s="93"/>
    </row>
    <row r="37" spans="1:14" s="149" customFormat="1" ht="21" customHeight="1" x14ac:dyDescent="0.2">
      <c r="A37" s="92">
        <v>34</v>
      </c>
      <c r="B37" s="146" t="str">
        <f t="shared" si="0"/>
        <v>60M--</v>
      </c>
      <c r="C37" s="146"/>
      <c r="D37" s="146"/>
      <c r="E37" s="270"/>
      <c r="F37" s="147"/>
      <c r="G37" s="92"/>
      <c r="H37" s="92" t="s">
        <v>559</v>
      </c>
      <c r="I37" s="200" t="s">
        <v>453</v>
      </c>
      <c r="J37" s="200"/>
      <c r="K37" s="94"/>
      <c r="L37" s="148"/>
      <c r="M37" s="148"/>
      <c r="N37" s="93"/>
    </row>
    <row r="38" spans="1:14" s="149" customFormat="1" ht="21" customHeight="1" x14ac:dyDescent="0.2">
      <c r="A38" s="92">
        <v>35</v>
      </c>
      <c r="B38" s="146" t="str">
        <f t="shared" si="0"/>
        <v>60M--</v>
      </c>
      <c r="C38" s="146"/>
      <c r="D38" s="146"/>
      <c r="E38" s="270"/>
      <c r="F38" s="147"/>
      <c r="G38" s="92"/>
      <c r="H38" s="92" t="s">
        <v>559</v>
      </c>
      <c r="I38" s="200" t="s">
        <v>453</v>
      </c>
      <c r="J38" s="200"/>
      <c r="K38" s="94"/>
      <c r="L38" s="148"/>
      <c r="M38" s="148"/>
      <c r="N38" s="93"/>
    </row>
    <row r="39" spans="1:14" s="149" customFormat="1" ht="21" customHeight="1" x14ac:dyDescent="0.2">
      <c r="A39" s="92">
        <v>36</v>
      </c>
      <c r="B39" s="146" t="str">
        <f t="shared" si="0"/>
        <v>60M--</v>
      </c>
      <c r="C39" s="146"/>
      <c r="D39" s="146"/>
      <c r="E39" s="270"/>
      <c r="F39" s="147"/>
      <c r="G39" s="92"/>
      <c r="H39" s="92" t="s">
        <v>559</v>
      </c>
      <c r="I39" s="200" t="s">
        <v>453</v>
      </c>
      <c r="J39" s="200"/>
      <c r="K39" s="94"/>
      <c r="L39" s="148"/>
      <c r="M39" s="148"/>
      <c r="N39" s="93"/>
    </row>
    <row r="40" spans="1:14" s="149" customFormat="1" ht="21" customHeight="1" x14ac:dyDescent="0.2">
      <c r="A40" s="92">
        <v>37</v>
      </c>
      <c r="B40" s="146" t="str">
        <f t="shared" si="0"/>
        <v>60M--</v>
      </c>
      <c r="C40" s="146"/>
      <c r="D40" s="146"/>
      <c r="E40" s="270"/>
      <c r="F40" s="147"/>
      <c r="G40" s="92"/>
      <c r="H40" s="92" t="s">
        <v>559</v>
      </c>
      <c r="I40" s="200" t="s">
        <v>453</v>
      </c>
      <c r="J40" s="200"/>
      <c r="K40" s="94"/>
      <c r="L40" s="148"/>
      <c r="M40" s="148"/>
      <c r="N40" s="93"/>
    </row>
    <row r="41" spans="1:14" s="149" customFormat="1" ht="21" customHeight="1" x14ac:dyDescent="0.2">
      <c r="A41" s="92">
        <v>38</v>
      </c>
      <c r="B41" s="146" t="str">
        <f t="shared" si="0"/>
        <v>60M--</v>
      </c>
      <c r="C41" s="146"/>
      <c r="D41" s="146"/>
      <c r="E41" s="270"/>
      <c r="F41" s="147"/>
      <c r="G41" s="92"/>
      <c r="H41" s="92" t="s">
        <v>559</v>
      </c>
      <c r="I41" s="200" t="s">
        <v>453</v>
      </c>
      <c r="J41" s="200"/>
      <c r="K41" s="94"/>
      <c r="L41" s="148"/>
      <c r="M41" s="148"/>
      <c r="N41" s="93"/>
    </row>
    <row r="42" spans="1:14" s="149" customFormat="1" ht="21" customHeight="1" x14ac:dyDescent="0.2">
      <c r="A42" s="92">
        <v>39</v>
      </c>
      <c r="B42" s="146" t="str">
        <f t="shared" si="0"/>
        <v>60M--</v>
      </c>
      <c r="C42" s="146"/>
      <c r="D42" s="146"/>
      <c r="E42" s="270"/>
      <c r="F42" s="147"/>
      <c r="G42" s="92"/>
      <c r="H42" s="92" t="s">
        <v>559</v>
      </c>
      <c r="I42" s="200" t="s">
        <v>453</v>
      </c>
      <c r="J42" s="200"/>
      <c r="K42" s="94"/>
      <c r="L42" s="148"/>
      <c r="M42" s="148"/>
      <c r="N42" s="93"/>
    </row>
    <row r="43" spans="1:14" s="149" customFormat="1" ht="21" customHeight="1" x14ac:dyDescent="0.2">
      <c r="A43" s="92">
        <v>40</v>
      </c>
      <c r="B43" s="146" t="str">
        <f t="shared" si="0"/>
        <v>60M--</v>
      </c>
      <c r="C43" s="146"/>
      <c r="D43" s="146"/>
      <c r="E43" s="270"/>
      <c r="F43" s="147"/>
      <c r="G43" s="92"/>
      <c r="H43" s="92" t="s">
        <v>559</v>
      </c>
      <c r="I43" s="200" t="s">
        <v>453</v>
      </c>
      <c r="J43" s="200"/>
      <c r="K43" s="94"/>
      <c r="L43" s="148"/>
      <c r="M43" s="148"/>
      <c r="N43" s="93"/>
    </row>
    <row r="44" spans="1:14" s="149" customFormat="1" ht="21" customHeight="1" x14ac:dyDescent="0.2">
      <c r="A44" s="92">
        <v>41</v>
      </c>
      <c r="B44" s="146" t="str">
        <f t="shared" si="0"/>
        <v>60M--</v>
      </c>
      <c r="C44" s="146"/>
      <c r="D44" s="146"/>
      <c r="E44" s="270"/>
      <c r="F44" s="147"/>
      <c r="G44" s="92"/>
      <c r="H44" s="92" t="s">
        <v>559</v>
      </c>
      <c r="I44" s="200" t="s">
        <v>453</v>
      </c>
      <c r="J44" s="200"/>
      <c r="K44" s="94"/>
      <c r="L44" s="148"/>
      <c r="M44" s="148"/>
      <c r="N44" s="93"/>
    </row>
    <row r="45" spans="1:14" s="149" customFormat="1" ht="21" customHeight="1" x14ac:dyDescent="0.2">
      <c r="A45" s="92">
        <v>42</v>
      </c>
      <c r="B45" s="146" t="str">
        <f t="shared" si="0"/>
        <v>60M--</v>
      </c>
      <c r="C45" s="146"/>
      <c r="D45" s="146"/>
      <c r="E45" s="270"/>
      <c r="F45" s="147"/>
      <c r="G45" s="92"/>
      <c r="H45" s="92" t="s">
        <v>559</v>
      </c>
      <c r="I45" s="200" t="s">
        <v>453</v>
      </c>
      <c r="J45" s="200"/>
      <c r="K45" s="94"/>
      <c r="L45" s="148"/>
      <c r="M45" s="148"/>
      <c r="N45" s="93"/>
    </row>
    <row r="46" spans="1:14" s="149" customFormat="1" ht="21" customHeight="1" x14ac:dyDescent="0.2">
      <c r="A46" s="92">
        <v>43</v>
      </c>
      <c r="B46" s="146" t="str">
        <f t="shared" si="0"/>
        <v>60M--</v>
      </c>
      <c r="C46" s="146"/>
      <c r="D46" s="146"/>
      <c r="E46" s="270"/>
      <c r="F46" s="147"/>
      <c r="G46" s="92"/>
      <c r="H46" s="92" t="s">
        <v>559</v>
      </c>
      <c r="I46" s="200" t="s">
        <v>453</v>
      </c>
      <c r="J46" s="200"/>
      <c r="K46" s="94"/>
      <c r="L46" s="148"/>
      <c r="M46" s="148"/>
      <c r="N46" s="93"/>
    </row>
    <row r="47" spans="1:14" s="149" customFormat="1" ht="21" customHeight="1" x14ac:dyDescent="0.2">
      <c r="A47" s="92">
        <v>44</v>
      </c>
      <c r="B47" s="146" t="str">
        <f t="shared" si="0"/>
        <v>60M--</v>
      </c>
      <c r="C47" s="146"/>
      <c r="D47" s="146"/>
      <c r="E47" s="270"/>
      <c r="F47" s="147"/>
      <c r="G47" s="92"/>
      <c r="H47" s="92" t="s">
        <v>559</v>
      </c>
      <c r="I47" s="200" t="s">
        <v>453</v>
      </c>
      <c r="J47" s="200"/>
      <c r="K47" s="94"/>
      <c r="L47" s="148"/>
      <c r="M47" s="148"/>
      <c r="N47" s="93"/>
    </row>
    <row r="48" spans="1:14" s="149" customFormat="1" ht="21" customHeight="1" x14ac:dyDescent="0.2">
      <c r="A48" s="92">
        <v>45</v>
      </c>
      <c r="B48" s="146" t="str">
        <f t="shared" si="0"/>
        <v>60M--</v>
      </c>
      <c r="C48" s="146"/>
      <c r="D48" s="146"/>
      <c r="E48" s="270"/>
      <c r="F48" s="147"/>
      <c r="G48" s="92"/>
      <c r="H48" s="92" t="s">
        <v>559</v>
      </c>
      <c r="I48" s="200" t="s">
        <v>453</v>
      </c>
      <c r="J48" s="200"/>
      <c r="K48" s="94"/>
      <c r="L48" s="148"/>
      <c r="M48" s="148"/>
      <c r="N48" s="93"/>
    </row>
    <row r="49" spans="1:14" s="149" customFormat="1" ht="21" customHeight="1" x14ac:dyDescent="0.2">
      <c r="A49" s="92">
        <v>46</v>
      </c>
      <c r="B49" s="146" t="str">
        <f t="shared" si="0"/>
        <v>60M--</v>
      </c>
      <c r="C49" s="146"/>
      <c r="D49" s="146"/>
      <c r="E49" s="270"/>
      <c r="F49" s="147"/>
      <c r="G49" s="92"/>
      <c r="H49" s="92" t="s">
        <v>559</v>
      </c>
      <c r="I49" s="200" t="s">
        <v>453</v>
      </c>
      <c r="J49" s="200"/>
      <c r="K49" s="94"/>
      <c r="L49" s="148"/>
      <c r="M49" s="148"/>
      <c r="N49" s="93"/>
    </row>
    <row r="50" spans="1:14" s="149" customFormat="1" ht="21" customHeight="1" x14ac:dyDescent="0.2">
      <c r="A50" s="92">
        <v>47</v>
      </c>
      <c r="B50" s="146" t="str">
        <f t="shared" si="0"/>
        <v>60M--</v>
      </c>
      <c r="C50" s="146"/>
      <c r="D50" s="146"/>
      <c r="E50" s="270"/>
      <c r="F50" s="147"/>
      <c r="G50" s="92"/>
      <c r="H50" s="92" t="s">
        <v>559</v>
      </c>
      <c r="I50" s="200" t="s">
        <v>453</v>
      </c>
      <c r="J50" s="200"/>
      <c r="K50" s="94"/>
      <c r="L50" s="148"/>
      <c r="M50" s="148"/>
      <c r="N50" s="93"/>
    </row>
    <row r="51" spans="1:14" s="149" customFormat="1" ht="21" customHeight="1" x14ac:dyDescent="0.2">
      <c r="A51" s="92">
        <v>48</v>
      </c>
      <c r="B51" s="146" t="str">
        <f t="shared" si="0"/>
        <v>60M--</v>
      </c>
      <c r="C51" s="146"/>
      <c r="D51" s="146"/>
      <c r="E51" s="270"/>
      <c r="F51" s="147"/>
      <c r="G51" s="92"/>
      <c r="H51" s="92" t="s">
        <v>559</v>
      </c>
      <c r="I51" s="200" t="s">
        <v>453</v>
      </c>
      <c r="J51" s="200"/>
      <c r="K51" s="94"/>
      <c r="L51" s="148"/>
      <c r="M51" s="148"/>
      <c r="N51" s="93"/>
    </row>
    <row r="52" spans="1:14" s="149" customFormat="1" ht="21" customHeight="1" x14ac:dyDescent="0.2">
      <c r="A52" s="92">
        <v>49</v>
      </c>
      <c r="B52" s="146" t="str">
        <f t="shared" si="0"/>
        <v>60M--</v>
      </c>
      <c r="C52" s="146"/>
      <c r="D52" s="146"/>
      <c r="E52" s="270"/>
      <c r="F52" s="147"/>
      <c r="G52" s="92"/>
      <c r="H52" s="92" t="s">
        <v>559</v>
      </c>
      <c r="I52" s="200" t="s">
        <v>453</v>
      </c>
      <c r="J52" s="200"/>
      <c r="K52" s="94"/>
      <c r="L52" s="148"/>
      <c r="M52" s="148"/>
      <c r="N52" s="93"/>
    </row>
    <row r="53" spans="1:14" s="149" customFormat="1" ht="21" customHeight="1" x14ac:dyDescent="0.2">
      <c r="A53" s="92">
        <v>50</v>
      </c>
      <c r="B53" s="146" t="str">
        <f t="shared" si="0"/>
        <v>60M--</v>
      </c>
      <c r="C53" s="146"/>
      <c r="D53" s="146"/>
      <c r="E53" s="270"/>
      <c r="F53" s="147"/>
      <c r="G53" s="92"/>
      <c r="H53" s="92" t="s">
        <v>559</v>
      </c>
      <c r="I53" s="200" t="s">
        <v>453</v>
      </c>
      <c r="J53" s="200"/>
      <c r="K53" s="94"/>
      <c r="L53" s="148"/>
      <c r="M53" s="148"/>
      <c r="N53" s="93"/>
    </row>
    <row r="54" spans="1:14" s="149" customFormat="1" ht="21" customHeight="1" x14ac:dyDescent="0.2">
      <c r="A54" s="92">
        <v>93</v>
      </c>
      <c r="B54" s="146" t="str">
        <f t="shared" ref="B54:B89" si="1">CONCATENATE(I54,"-",L54,"-",M54)</f>
        <v>400M--</v>
      </c>
      <c r="C54" s="146"/>
      <c r="D54" s="146"/>
      <c r="E54" s="270"/>
      <c r="F54" s="147"/>
      <c r="G54" s="92"/>
      <c r="H54" s="92" t="s">
        <v>559</v>
      </c>
      <c r="I54" s="200" t="s">
        <v>433</v>
      </c>
      <c r="J54" s="200"/>
      <c r="K54" s="94"/>
      <c r="L54" s="148"/>
      <c r="M54" s="148"/>
      <c r="N54" s="93"/>
    </row>
    <row r="55" spans="1:14" s="149" customFormat="1" ht="21" customHeight="1" x14ac:dyDescent="0.2">
      <c r="A55" s="92">
        <v>94</v>
      </c>
      <c r="B55" s="146" t="str">
        <f t="shared" si="1"/>
        <v>400M--</v>
      </c>
      <c r="C55" s="146"/>
      <c r="D55" s="146"/>
      <c r="E55" s="270"/>
      <c r="F55" s="147"/>
      <c r="G55" s="92"/>
      <c r="H55" s="92" t="s">
        <v>559</v>
      </c>
      <c r="I55" s="200" t="s">
        <v>433</v>
      </c>
      <c r="J55" s="200"/>
      <c r="K55" s="94"/>
      <c r="L55" s="148"/>
      <c r="M55" s="148"/>
      <c r="N55" s="93"/>
    </row>
    <row r="56" spans="1:14" s="223" customFormat="1" ht="21" customHeight="1" x14ac:dyDescent="0.2">
      <c r="A56" s="92">
        <v>95</v>
      </c>
      <c r="B56" s="146" t="str">
        <f t="shared" si="1"/>
        <v>400M--</v>
      </c>
      <c r="C56" s="146"/>
      <c r="D56" s="146"/>
      <c r="E56" s="270"/>
      <c r="F56" s="147"/>
      <c r="G56" s="92"/>
      <c r="H56" s="92" t="s">
        <v>559</v>
      </c>
      <c r="I56" s="200" t="s">
        <v>433</v>
      </c>
      <c r="J56" s="200"/>
      <c r="K56" s="94"/>
      <c r="L56" s="148"/>
      <c r="M56" s="148"/>
      <c r="N56" s="93"/>
    </row>
    <row r="57" spans="1:14" s="149" customFormat="1" ht="21" customHeight="1" x14ac:dyDescent="0.2">
      <c r="A57" s="92">
        <v>96</v>
      </c>
      <c r="B57" s="146" t="str">
        <f t="shared" si="1"/>
        <v>400M--</v>
      </c>
      <c r="C57" s="146"/>
      <c r="D57" s="146"/>
      <c r="E57" s="270"/>
      <c r="F57" s="147"/>
      <c r="G57" s="92"/>
      <c r="H57" s="92" t="s">
        <v>559</v>
      </c>
      <c r="I57" s="200" t="s">
        <v>433</v>
      </c>
      <c r="J57" s="200"/>
      <c r="K57" s="94"/>
      <c r="L57" s="148"/>
      <c r="M57" s="148"/>
      <c r="N57" s="93"/>
    </row>
    <row r="58" spans="1:14" s="149" customFormat="1" ht="21" customHeight="1" x14ac:dyDescent="0.2">
      <c r="A58" s="92">
        <v>97</v>
      </c>
      <c r="B58" s="146" t="str">
        <f t="shared" si="1"/>
        <v>400M--</v>
      </c>
      <c r="C58" s="146"/>
      <c r="D58" s="146"/>
      <c r="E58" s="270"/>
      <c r="F58" s="147"/>
      <c r="G58" s="92"/>
      <c r="H58" s="92" t="s">
        <v>559</v>
      </c>
      <c r="I58" s="200" t="s">
        <v>433</v>
      </c>
      <c r="J58" s="200"/>
      <c r="K58" s="94"/>
      <c r="L58" s="148"/>
      <c r="M58" s="148"/>
      <c r="N58" s="93"/>
    </row>
    <row r="59" spans="1:14" s="149" customFormat="1" ht="21" customHeight="1" x14ac:dyDescent="0.2">
      <c r="A59" s="92">
        <v>98</v>
      </c>
      <c r="B59" s="146" t="str">
        <f t="shared" si="1"/>
        <v>400M--</v>
      </c>
      <c r="C59" s="146"/>
      <c r="D59" s="146"/>
      <c r="E59" s="270"/>
      <c r="F59" s="147"/>
      <c r="G59" s="92"/>
      <c r="H59" s="92" t="s">
        <v>559</v>
      </c>
      <c r="I59" s="200" t="s">
        <v>433</v>
      </c>
      <c r="J59" s="200"/>
      <c r="K59" s="94"/>
      <c r="L59" s="148"/>
      <c r="M59" s="148"/>
      <c r="N59" s="93"/>
    </row>
    <row r="60" spans="1:14" s="149" customFormat="1" ht="21" customHeight="1" x14ac:dyDescent="0.2">
      <c r="A60" s="92">
        <v>99</v>
      </c>
      <c r="B60" s="146" t="str">
        <f t="shared" si="1"/>
        <v>400M--</v>
      </c>
      <c r="C60" s="146"/>
      <c r="D60" s="146"/>
      <c r="E60" s="270"/>
      <c r="F60" s="147"/>
      <c r="G60" s="92"/>
      <c r="H60" s="92" t="s">
        <v>559</v>
      </c>
      <c r="I60" s="200" t="s">
        <v>433</v>
      </c>
      <c r="J60" s="200"/>
      <c r="K60" s="94"/>
      <c r="L60" s="148"/>
      <c r="M60" s="148"/>
      <c r="N60" s="93"/>
    </row>
    <row r="61" spans="1:14" s="149" customFormat="1" ht="21" customHeight="1" x14ac:dyDescent="0.2">
      <c r="A61" s="92">
        <v>100</v>
      </c>
      <c r="B61" s="146" t="str">
        <f t="shared" si="1"/>
        <v>400M--</v>
      </c>
      <c r="C61" s="146"/>
      <c r="D61" s="146"/>
      <c r="E61" s="270"/>
      <c r="F61" s="147"/>
      <c r="G61" s="92"/>
      <c r="H61" s="92" t="s">
        <v>559</v>
      </c>
      <c r="I61" s="200" t="s">
        <v>433</v>
      </c>
      <c r="J61" s="200"/>
      <c r="K61" s="94"/>
      <c r="L61" s="148"/>
      <c r="M61" s="148"/>
      <c r="N61" s="93"/>
    </row>
    <row r="62" spans="1:14" s="149" customFormat="1" ht="21" customHeight="1" x14ac:dyDescent="0.2">
      <c r="A62" s="92">
        <v>101</v>
      </c>
      <c r="B62" s="146" t="str">
        <f t="shared" si="1"/>
        <v>400M--</v>
      </c>
      <c r="C62" s="146"/>
      <c r="D62" s="146"/>
      <c r="E62" s="270"/>
      <c r="F62" s="147"/>
      <c r="G62" s="92"/>
      <c r="H62" s="92" t="s">
        <v>559</v>
      </c>
      <c r="I62" s="200" t="s">
        <v>433</v>
      </c>
      <c r="J62" s="200"/>
      <c r="K62" s="94"/>
      <c r="L62" s="148"/>
      <c r="M62" s="148"/>
      <c r="N62" s="93"/>
    </row>
    <row r="63" spans="1:14" s="149" customFormat="1" ht="21" customHeight="1" x14ac:dyDescent="0.2">
      <c r="A63" s="92">
        <v>102</v>
      </c>
      <c r="B63" s="146" t="str">
        <f t="shared" si="1"/>
        <v>400M--</v>
      </c>
      <c r="C63" s="146"/>
      <c r="D63" s="146"/>
      <c r="E63" s="270"/>
      <c r="F63" s="147"/>
      <c r="G63" s="92"/>
      <c r="H63" s="92" t="s">
        <v>559</v>
      </c>
      <c r="I63" s="200" t="s">
        <v>433</v>
      </c>
      <c r="J63" s="200"/>
      <c r="K63" s="94"/>
      <c r="L63" s="148"/>
      <c r="M63" s="148"/>
      <c r="N63" s="93"/>
    </row>
    <row r="64" spans="1:14" s="149" customFormat="1" ht="21" customHeight="1" x14ac:dyDescent="0.2">
      <c r="A64" s="92">
        <v>103</v>
      </c>
      <c r="B64" s="146" t="str">
        <f t="shared" si="1"/>
        <v>400M--</v>
      </c>
      <c r="C64" s="146"/>
      <c r="D64" s="146"/>
      <c r="E64" s="270"/>
      <c r="F64" s="147"/>
      <c r="G64" s="92"/>
      <c r="H64" s="92" t="s">
        <v>559</v>
      </c>
      <c r="I64" s="200" t="s">
        <v>433</v>
      </c>
      <c r="J64" s="200"/>
      <c r="K64" s="94"/>
      <c r="L64" s="148"/>
      <c r="M64" s="148"/>
      <c r="N64" s="93"/>
    </row>
    <row r="65" spans="1:14" s="149" customFormat="1" ht="21" customHeight="1" x14ac:dyDescent="0.2">
      <c r="A65" s="92">
        <v>104</v>
      </c>
      <c r="B65" s="146" t="str">
        <f t="shared" si="1"/>
        <v>400M--</v>
      </c>
      <c r="C65" s="146"/>
      <c r="D65" s="146"/>
      <c r="E65" s="270"/>
      <c r="F65" s="147"/>
      <c r="G65" s="92"/>
      <c r="H65" s="92" t="s">
        <v>559</v>
      </c>
      <c r="I65" s="200" t="s">
        <v>433</v>
      </c>
      <c r="J65" s="200"/>
      <c r="K65" s="94"/>
      <c r="L65" s="148"/>
      <c r="M65" s="148"/>
      <c r="N65" s="93"/>
    </row>
    <row r="66" spans="1:14" s="149" customFormat="1" ht="21" customHeight="1" x14ac:dyDescent="0.2">
      <c r="A66" s="92">
        <v>105</v>
      </c>
      <c r="B66" s="146" t="str">
        <f t="shared" si="1"/>
        <v>400M--</v>
      </c>
      <c r="C66" s="146"/>
      <c r="D66" s="146"/>
      <c r="E66" s="270"/>
      <c r="F66" s="147"/>
      <c r="G66" s="92"/>
      <c r="H66" s="92" t="s">
        <v>559</v>
      </c>
      <c r="I66" s="200" t="s">
        <v>433</v>
      </c>
      <c r="J66" s="200"/>
      <c r="K66" s="94"/>
      <c r="L66" s="148"/>
      <c r="M66" s="148"/>
      <c r="N66" s="93"/>
    </row>
    <row r="67" spans="1:14" s="149" customFormat="1" ht="21" customHeight="1" x14ac:dyDescent="0.2">
      <c r="A67" s="92">
        <v>106</v>
      </c>
      <c r="B67" s="146" t="str">
        <f t="shared" si="1"/>
        <v>400M--</v>
      </c>
      <c r="C67" s="146"/>
      <c r="D67" s="146"/>
      <c r="E67" s="270"/>
      <c r="F67" s="147"/>
      <c r="G67" s="92"/>
      <c r="H67" s="92" t="s">
        <v>559</v>
      </c>
      <c r="I67" s="200" t="s">
        <v>433</v>
      </c>
      <c r="J67" s="200"/>
      <c r="K67" s="94"/>
      <c r="L67" s="148"/>
      <c r="M67" s="148"/>
      <c r="N67" s="93"/>
    </row>
    <row r="68" spans="1:14" s="149" customFormat="1" ht="21" customHeight="1" x14ac:dyDescent="0.2">
      <c r="A68" s="92">
        <v>107</v>
      </c>
      <c r="B68" s="146" t="str">
        <f t="shared" si="1"/>
        <v>400M--</v>
      </c>
      <c r="C68" s="146"/>
      <c r="D68" s="146"/>
      <c r="E68" s="270"/>
      <c r="F68" s="147"/>
      <c r="G68" s="92"/>
      <c r="H68" s="92" t="s">
        <v>559</v>
      </c>
      <c r="I68" s="200" t="s">
        <v>433</v>
      </c>
      <c r="J68" s="200"/>
      <c r="K68" s="94"/>
      <c r="L68" s="148"/>
      <c r="M68" s="148"/>
      <c r="N68" s="93"/>
    </row>
    <row r="69" spans="1:14" s="149" customFormat="1" ht="21" customHeight="1" x14ac:dyDescent="0.2">
      <c r="A69" s="92">
        <v>108</v>
      </c>
      <c r="B69" s="146" t="str">
        <f t="shared" si="1"/>
        <v>400M--</v>
      </c>
      <c r="C69" s="146"/>
      <c r="D69" s="146"/>
      <c r="E69" s="270"/>
      <c r="F69" s="225"/>
      <c r="G69" s="226"/>
      <c r="H69" s="92" t="s">
        <v>559</v>
      </c>
      <c r="I69" s="200" t="s">
        <v>433</v>
      </c>
      <c r="J69" s="200"/>
      <c r="K69" s="94"/>
      <c r="L69" s="148"/>
      <c r="M69" s="148"/>
      <c r="N69" s="93"/>
    </row>
    <row r="70" spans="1:14" s="149" customFormat="1" ht="21" customHeight="1" x14ac:dyDescent="0.2">
      <c r="A70" s="92">
        <v>109</v>
      </c>
      <c r="B70" s="146" t="str">
        <f t="shared" si="1"/>
        <v>400M--</v>
      </c>
      <c r="C70" s="146"/>
      <c r="D70" s="146"/>
      <c r="E70" s="270"/>
      <c r="F70" s="225"/>
      <c r="G70" s="226"/>
      <c r="H70" s="92" t="s">
        <v>559</v>
      </c>
      <c r="I70" s="200" t="s">
        <v>433</v>
      </c>
      <c r="J70" s="200"/>
      <c r="K70" s="94"/>
      <c r="L70" s="148"/>
      <c r="M70" s="148"/>
      <c r="N70" s="93"/>
    </row>
    <row r="71" spans="1:14" s="149" customFormat="1" ht="21" customHeight="1" x14ac:dyDescent="0.2">
      <c r="A71" s="92">
        <v>110</v>
      </c>
      <c r="B71" s="146" t="str">
        <f t="shared" si="1"/>
        <v>400M--</v>
      </c>
      <c r="C71" s="146"/>
      <c r="D71" s="146"/>
      <c r="E71" s="270"/>
      <c r="F71" s="147"/>
      <c r="G71" s="92"/>
      <c r="H71" s="92" t="s">
        <v>559</v>
      </c>
      <c r="I71" s="200" t="s">
        <v>433</v>
      </c>
      <c r="J71" s="200"/>
      <c r="K71" s="94"/>
      <c r="L71" s="148"/>
      <c r="M71" s="148"/>
      <c r="N71" s="93"/>
    </row>
    <row r="72" spans="1:14" s="149" customFormat="1" ht="21" customHeight="1" x14ac:dyDescent="0.2">
      <c r="A72" s="92">
        <v>111</v>
      </c>
      <c r="B72" s="146" t="str">
        <f t="shared" si="1"/>
        <v>400M--</v>
      </c>
      <c r="C72" s="146"/>
      <c r="D72" s="146"/>
      <c r="E72" s="270"/>
      <c r="F72" s="147"/>
      <c r="G72" s="92"/>
      <c r="H72" s="92" t="s">
        <v>559</v>
      </c>
      <c r="I72" s="200" t="s">
        <v>433</v>
      </c>
      <c r="J72" s="200"/>
      <c r="K72" s="94"/>
      <c r="L72" s="148"/>
      <c r="M72" s="148"/>
      <c r="N72" s="93"/>
    </row>
    <row r="73" spans="1:14" s="149" customFormat="1" ht="21" customHeight="1" x14ac:dyDescent="0.2">
      <c r="A73" s="92">
        <v>112</v>
      </c>
      <c r="B73" s="146" t="str">
        <f t="shared" si="1"/>
        <v>400M--</v>
      </c>
      <c r="C73" s="146"/>
      <c r="D73" s="146"/>
      <c r="E73" s="270"/>
      <c r="F73" s="147"/>
      <c r="G73" s="92"/>
      <c r="H73" s="92" t="s">
        <v>559</v>
      </c>
      <c r="I73" s="200" t="s">
        <v>433</v>
      </c>
      <c r="J73" s="200"/>
      <c r="K73" s="94"/>
      <c r="L73" s="148"/>
      <c r="M73" s="148"/>
      <c r="N73" s="93"/>
    </row>
    <row r="74" spans="1:14" s="149" customFormat="1" ht="21" customHeight="1" x14ac:dyDescent="0.2">
      <c r="A74" s="92">
        <v>113</v>
      </c>
      <c r="B74" s="146" t="str">
        <f t="shared" si="1"/>
        <v>400M--</v>
      </c>
      <c r="C74" s="146"/>
      <c r="D74" s="146"/>
      <c r="E74" s="270"/>
      <c r="F74" s="147"/>
      <c r="G74" s="92"/>
      <c r="H74" s="92" t="s">
        <v>559</v>
      </c>
      <c r="I74" s="200" t="s">
        <v>433</v>
      </c>
      <c r="J74" s="200"/>
      <c r="K74" s="94"/>
      <c r="L74" s="148"/>
      <c r="M74" s="148"/>
      <c r="N74" s="93"/>
    </row>
    <row r="75" spans="1:14" s="149" customFormat="1" ht="21" customHeight="1" x14ac:dyDescent="0.2">
      <c r="A75" s="92">
        <v>114</v>
      </c>
      <c r="B75" s="146" t="str">
        <f t="shared" si="1"/>
        <v>400M--</v>
      </c>
      <c r="C75" s="146"/>
      <c r="D75" s="146"/>
      <c r="E75" s="270"/>
      <c r="F75" s="147"/>
      <c r="G75" s="92"/>
      <c r="H75" s="92" t="s">
        <v>559</v>
      </c>
      <c r="I75" s="200" t="s">
        <v>433</v>
      </c>
      <c r="J75" s="200"/>
      <c r="K75" s="94"/>
      <c r="L75" s="148"/>
      <c r="M75" s="148"/>
      <c r="N75" s="93"/>
    </row>
    <row r="76" spans="1:14" s="149" customFormat="1" ht="21" customHeight="1" x14ac:dyDescent="0.2">
      <c r="A76" s="92">
        <v>115</v>
      </c>
      <c r="B76" s="146" t="str">
        <f t="shared" si="1"/>
        <v>400M--</v>
      </c>
      <c r="C76" s="146"/>
      <c r="D76" s="146"/>
      <c r="E76" s="270"/>
      <c r="F76" s="147"/>
      <c r="G76" s="92"/>
      <c r="H76" s="92" t="s">
        <v>559</v>
      </c>
      <c r="I76" s="200" t="s">
        <v>433</v>
      </c>
      <c r="J76" s="200"/>
      <c r="K76" s="94"/>
      <c r="L76" s="148"/>
      <c r="M76" s="148"/>
      <c r="N76" s="93"/>
    </row>
    <row r="77" spans="1:14" s="149" customFormat="1" ht="21" customHeight="1" x14ac:dyDescent="0.2">
      <c r="A77" s="92">
        <v>116</v>
      </c>
      <c r="B77" s="146" t="str">
        <f t="shared" si="1"/>
        <v>400M--</v>
      </c>
      <c r="C77" s="146"/>
      <c r="D77" s="146"/>
      <c r="E77" s="270"/>
      <c r="F77" s="147"/>
      <c r="G77" s="92"/>
      <c r="H77" s="92" t="s">
        <v>559</v>
      </c>
      <c r="I77" s="200" t="s">
        <v>433</v>
      </c>
      <c r="J77" s="200"/>
      <c r="K77" s="94"/>
      <c r="L77" s="148"/>
      <c r="M77" s="148"/>
      <c r="N77" s="93"/>
    </row>
    <row r="78" spans="1:14" s="149" customFormat="1" ht="21" customHeight="1" x14ac:dyDescent="0.2">
      <c r="A78" s="92">
        <v>117</v>
      </c>
      <c r="B78" s="146" t="str">
        <f t="shared" si="1"/>
        <v>400M--</v>
      </c>
      <c r="C78" s="146"/>
      <c r="D78" s="146"/>
      <c r="E78" s="270"/>
      <c r="F78" s="147"/>
      <c r="G78" s="92"/>
      <c r="H78" s="92" t="s">
        <v>559</v>
      </c>
      <c r="I78" s="200" t="s">
        <v>433</v>
      </c>
      <c r="J78" s="200"/>
      <c r="K78" s="94"/>
      <c r="L78" s="148"/>
      <c r="M78" s="148"/>
      <c r="N78" s="93"/>
    </row>
    <row r="79" spans="1:14" s="149" customFormat="1" ht="21" customHeight="1" x14ac:dyDescent="0.2">
      <c r="A79" s="92">
        <v>118</v>
      </c>
      <c r="B79" s="146" t="str">
        <f t="shared" si="1"/>
        <v>400M--</v>
      </c>
      <c r="C79" s="146"/>
      <c r="D79" s="146"/>
      <c r="E79" s="270"/>
      <c r="F79" s="147"/>
      <c r="G79" s="92"/>
      <c r="H79" s="92" t="s">
        <v>559</v>
      </c>
      <c r="I79" s="200" t="s">
        <v>433</v>
      </c>
      <c r="J79" s="200"/>
      <c r="K79" s="94"/>
      <c r="L79" s="148"/>
      <c r="M79" s="148"/>
      <c r="N79" s="93"/>
    </row>
    <row r="80" spans="1:14" s="149" customFormat="1" ht="21" customHeight="1" x14ac:dyDescent="0.2">
      <c r="A80" s="92">
        <v>119</v>
      </c>
      <c r="B80" s="146" t="str">
        <f t="shared" si="1"/>
        <v>400M--</v>
      </c>
      <c r="C80" s="146"/>
      <c r="D80" s="146"/>
      <c r="E80" s="270"/>
      <c r="F80" s="147"/>
      <c r="G80" s="92"/>
      <c r="H80" s="92" t="s">
        <v>559</v>
      </c>
      <c r="I80" s="200" t="s">
        <v>433</v>
      </c>
      <c r="J80" s="200"/>
      <c r="K80" s="94"/>
      <c r="L80" s="148"/>
      <c r="M80" s="148"/>
      <c r="N80" s="93"/>
    </row>
    <row r="81" spans="1:14" s="149" customFormat="1" ht="21" customHeight="1" x14ac:dyDescent="0.2">
      <c r="A81" s="92">
        <v>120</v>
      </c>
      <c r="B81" s="146" t="str">
        <f t="shared" si="1"/>
        <v>400M--</v>
      </c>
      <c r="C81" s="146"/>
      <c r="D81" s="146"/>
      <c r="E81" s="270"/>
      <c r="F81" s="147"/>
      <c r="G81" s="92"/>
      <c r="H81" s="92" t="s">
        <v>559</v>
      </c>
      <c r="I81" s="200" t="s">
        <v>433</v>
      </c>
      <c r="J81" s="200"/>
      <c r="K81" s="94"/>
      <c r="L81" s="148"/>
      <c r="M81" s="148"/>
      <c r="N81" s="93"/>
    </row>
    <row r="82" spans="1:14" s="149" customFormat="1" ht="21" customHeight="1" x14ac:dyDescent="0.2">
      <c r="A82" s="92">
        <v>121</v>
      </c>
      <c r="B82" s="146" t="str">
        <f t="shared" si="1"/>
        <v>400M--</v>
      </c>
      <c r="C82" s="146"/>
      <c r="D82" s="146"/>
      <c r="E82" s="270"/>
      <c r="F82" s="147"/>
      <c r="G82" s="92"/>
      <c r="H82" s="92" t="s">
        <v>559</v>
      </c>
      <c r="I82" s="200" t="s">
        <v>433</v>
      </c>
      <c r="J82" s="200"/>
      <c r="K82" s="94"/>
      <c r="L82" s="148"/>
      <c r="M82" s="148"/>
      <c r="N82" s="93"/>
    </row>
    <row r="83" spans="1:14" s="149" customFormat="1" ht="21" customHeight="1" x14ac:dyDescent="0.2">
      <c r="A83" s="92">
        <v>122</v>
      </c>
      <c r="B83" s="146" t="str">
        <f t="shared" si="1"/>
        <v>400M--</v>
      </c>
      <c r="C83" s="146"/>
      <c r="D83" s="146"/>
      <c r="E83" s="270"/>
      <c r="F83" s="147"/>
      <c r="G83" s="92"/>
      <c r="H83" s="92" t="s">
        <v>559</v>
      </c>
      <c r="I83" s="200" t="s">
        <v>433</v>
      </c>
      <c r="J83" s="200"/>
      <c r="K83" s="94"/>
      <c r="L83" s="148"/>
      <c r="M83" s="148"/>
      <c r="N83" s="93"/>
    </row>
    <row r="84" spans="1:14" s="149" customFormat="1" ht="21" customHeight="1" x14ac:dyDescent="0.2">
      <c r="A84" s="92">
        <v>123</v>
      </c>
      <c r="B84" s="146" t="str">
        <f t="shared" si="1"/>
        <v>400M--</v>
      </c>
      <c r="C84" s="146"/>
      <c r="D84" s="146"/>
      <c r="E84" s="270"/>
      <c r="F84" s="147"/>
      <c r="G84" s="92"/>
      <c r="H84" s="92" t="s">
        <v>559</v>
      </c>
      <c r="I84" s="200" t="s">
        <v>433</v>
      </c>
      <c r="J84" s="200"/>
      <c r="K84" s="94"/>
      <c r="L84" s="148"/>
      <c r="M84" s="148"/>
      <c r="N84" s="93"/>
    </row>
    <row r="85" spans="1:14" s="149" customFormat="1" ht="21" customHeight="1" x14ac:dyDescent="0.2">
      <c r="A85" s="92">
        <v>124</v>
      </c>
      <c r="B85" s="146" t="str">
        <f t="shared" si="1"/>
        <v>400M--</v>
      </c>
      <c r="C85" s="146"/>
      <c r="D85" s="146"/>
      <c r="E85" s="270"/>
      <c r="F85" s="147"/>
      <c r="G85" s="92"/>
      <c r="H85" s="92" t="s">
        <v>559</v>
      </c>
      <c r="I85" s="200" t="s">
        <v>433</v>
      </c>
      <c r="J85" s="200"/>
      <c r="K85" s="94"/>
      <c r="L85" s="148"/>
      <c r="M85" s="148"/>
      <c r="N85" s="93"/>
    </row>
    <row r="86" spans="1:14" s="149" customFormat="1" ht="21" customHeight="1" x14ac:dyDescent="0.2">
      <c r="A86" s="92">
        <v>125</v>
      </c>
      <c r="B86" s="146" t="str">
        <f t="shared" si="1"/>
        <v>400M--</v>
      </c>
      <c r="C86" s="146"/>
      <c r="D86" s="146"/>
      <c r="E86" s="270"/>
      <c r="F86" s="147"/>
      <c r="G86" s="92"/>
      <c r="H86" s="92" t="s">
        <v>559</v>
      </c>
      <c r="I86" s="200" t="s">
        <v>433</v>
      </c>
      <c r="J86" s="200"/>
      <c r="K86" s="94"/>
      <c r="L86" s="148"/>
      <c r="M86" s="148"/>
      <c r="N86" s="93"/>
    </row>
    <row r="87" spans="1:14" s="149" customFormat="1" ht="21" customHeight="1" x14ac:dyDescent="0.2">
      <c r="A87" s="92">
        <v>126</v>
      </c>
      <c r="B87" s="146" t="str">
        <f t="shared" si="1"/>
        <v>400M--</v>
      </c>
      <c r="C87" s="146"/>
      <c r="D87" s="146"/>
      <c r="E87" s="270"/>
      <c r="F87" s="147"/>
      <c r="G87" s="92"/>
      <c r="H87" s="92" t="s">
        <v>559</v>
      </c>
      <c r="I87" s="200" t="s">
        <v>433</v>
      </c>
      <c r="J87" s="200"/>
      <c r="K87" s="94"/>
      <c r="L87" s="148"/>
      <c r="M87" s="148"/>
      <c r="N87" s="93"/>
    </row>
    <row r="88" spans="1:14" s="149" customFormat="1" ht="21" customHeight="1" x14ac:dyDescent="0.2">
      <c r="A88" s="92">
        <v>127</v>
      </c>
      <c r="B88" s="146" t="str">
        <f t="shared" si="1"/>
        <v>400M--</v>
      </c>
      <c r="C88" s="146"/>
      <c r="D88" s="146"/>
      <c r="E88" s="270"/>
      <c r="F88" s="147"/>
      <c r="G88" s="92"/>
      <c r="H88" s="92" t="s">
        <v>559</v>
      </c>
      <c r="I88" s="200" t="s">
        <v>433</v>
      </c>
      <c r="J88" s="200"/>
      <c r="K88" s="94"/>
      <c r="L88" s="148"/>
      <c r="M88" s="148"/>
      <c r="N88" s="93"/>
    </row>
    <row r="89" spans="1:14" s="149" customFormat="1" ht="21" customHeight="1" x14ac:dyDescent="0.2">
      <c r="A89" s="92">
        <v>128</v>
      </c>
      <c r="B89" s="146" t="str">
        <f t="shared" si="1"/>
        <v>400M--</v>
      </c>
      <c r="C89" s="146"/>
      <c r="D89" s="146"/>
      <c r="E89" s="270"/>
      <c r="F89" s="147"/>
      <c r="G89" s="92"/>
      <c r="H89" s="92" t="s">
        <v>559</v>
      </c>
      <c r="I89" s="200" t="s">
        <v>433</v>
      </c>
      <c r="J89" s="200"/>
      <c r="K89" s="94"/>
      <c r="L89" s="148"/>
      <c r="M89" s="148"/>
      <c r="N89" s="93"/>
    </row>
    <row r="90" spans="1:14" s="149" customFormat="1" ht="21" customHeight="1" x14ac:dyDescent="0.2">
      <c r="A90" s="92">
        <v>129</v>
      </c>
      <c r="B90" s="146" t="str">
        <f t="shared" ref="B90:B153" si="2">CONCATENATE(I90,"-",L90,"-",M90)</f>
        <v>400M--</v>
      </c>
      <c r="C90" s="146"/>
      <c r="D90" s="146"/>
      <c r="E90" s="270"/>
      <c r="F90" s="147"/>
      <c r="G90" s="92"/>
      <c r="H90" s="92" t="s">
        <v>559</v>
      </c>
      <c r="I90" s="200" t="s">
        <v>433</v>
      </c>
      <c r="J90" s="200"/>
      <c r="K90" s="94"/>
      <c r="L90" s="148"/>
      <c r="M90" s="148"/>
      <c r="N90" s="93"/>
    </row>
    <row r="91" spans="1:14" s="149" customFormat="1" ht="21" customHeight="1" x14ac:dyDescent="0.2">
      <c r="A91" s="92">
        <v>130</v>
      </c>
      <c r="B91" s="146" t="str">
        <f t="shared" si="2"/>
        <v>400M--</v>
      </c>
      <c r="C91" s="146"/>
      <c r="D91" s="146"/>
      <c r="E91" s="270"/>
      <c r="F91" s="147"/>
      <c r="G91" s="92"/>
      <c r="H91" s="92" t="s">
        <v>559</v>
      </c>
      <c r="I91" s="200" t="s">
        <v>433</v>
      </c>
      <c r="J91" s="200"/>
      <c r="K91" s="94"/>
      <c r="L91" s="148"/>
      <c r="M91" s="148"/>
      <c r="N91" s="93"/>
    </row>
    <row r="92" spans="1:14" s="149" customFormat="1" ht="21" customHeight="1" x14ac:dyDescent="0.2">
      <c r="A92" s="92">
        <v>131</v>
      </c>
      <c r="B92" s="146" t="str">
        <f t="shared" si="2"/>
        <v>400M--</v>
      </c>
      <c r="C92" s="146"/>
      <c r="D92" s="146"/>
      <c r="E92" s="270"/>
      <c r="F92" s="147"/>
      <c r="G92" s="92"/>
      <c r="H92" s="92" t="s">
        <v>559</v>
      </c>
      <c r="I92" s="200" t="s">
        <v>433</v>
      </c>
      <c r="J92" s="200"/>
      <c r="K92" s="94"/>
      <c r="L92" s="148"/>
      <c r="M92" s="148"/>
      <c r="N92" s="93"/>
    </row>
    <row r="93" spans="1:14" s="149" customFormat="1" ht="21" customHeight="1" x14ac:dyDescent="0.2">
      <c r="A93" s="92">
        <v>132</v>
      </c>
      <c r="B93" s="146" t="str">
        <f t="shared" si="2"/>
        <v>400M--</v>
      </c>
      <c r="C93" s="146"/>
      <c r="D93" s="146"/>
      <c r="E93" s="270"/>
      <c r="F93" s="147"/>
      <c r="G93" s="92"/>
      <c r="H93" s="92" t="s">
        <v>559</v>
      </c>
      <c r="I93" s="200" t="s">
        <v>433</v>
      </c>
      <c r="J93" s="200"/>
      <c r="K93" s="94"/>
      <c r="L93" s="148"/>
      <c r="M93" s="148"/>
      <c r="N93" s="93"/>
    </row>
    <row r="94" spans="1:14" s="149" customFormat="1" ht="21" customHeight="1" x14ac:dyDescent="0.2">
      <c r="A94" s="92">
        <v>133</v>
      </c>
      <c r="B94" s="146" t="str">
        <f t="shared" si="2"/>
        <v>400M--</v>
      </c>
      <c r="C94" s="146"/>
      <c r="D94" s="146"/>
      <c r="E94" s="270"/>
      <c r="F94" s="147"/>
      <c r="G94" s="92"/>
      <c r="H94" s="92" t="s">
        <v>559</v>
      </c>
      <c r="I94" s="200" t="s">
        <v>433</v>
      </c>
      <c r="J94" s="200"/>
      <c r="K94" s="94"/>
      <c r="L94" s="148"/>
      <c r="M94" s="148"/>
      <c r="N94" s="93"/>
    </row>
    <row r="95" spans="1:14" s="149" customFormat="1" ht="21" customHeight="1" x14ac:dyDescent="0.2">
      <c r="A95" s="92">
        <v>134</v>
      </c>
      <c r="B95" s="146" t="str">
        <f t="shared" si="2"/>
        <v>400M--</v>
      </c>
      <c r="C95" s="146"/>
      <c r="D95" s="146"/>
      <c r="E95" s="270"/>
      <c r="F95" s="147"/>
      <c r="G95" s="92"/>
      <c r="H95" s="92" t="s">
        <v>559</v>
      </c>
      <c r="I95" s="200" t="s">
        <v>433</v>
      </c>
      <c r="J95" s="200"/>
      <c r="K95" s="94"/>
      <c r="L95" s="148"/>
      <c r="M95" s="148"/>
      <c r="N95" s="93"/>
    </row>
    <row r="96" spans="1:14" s="149" customFormat="1" ht="21" customHeight="1" x14ac:dyDescent="0.2">
      <c r="A96" s="92">
        <v>135</v>
      </c>
      <c r="B96" s="146" t="str">
        <f t="shared" si="2"/>
        <v>400M--</v>
      </c>
      <c r="C96" s="146"/>
      <c r="D96" s="146"/>
      <c r="E96" s="270"/>
      <c r="F96" s="147"/>
      <c r="G96" s="92"/>
      <c r="H96" s="92" t="s">
        <v>559</v>
      </c>
      <c r="I96" s="200" t="s">
        <v>433</v>
      </c>
      <c r="J96" s="200"/>
      <c r="K96" s="94"/>
      <c r="L96" s="148"/>
      <c r="M96" s="148"/>
      <c r="N96" s="93"/>
    </row>
    <row r="97" spans="1:14" s="149" customFormat="1" ht="21" customHeight="1" x14ac:dyDescent="0.2">
      <c r="A97" s="92">
        <v>136</v>
      </c>
      <c r="B97" s="146" t="str">
        <f t="shared" si="2"/>
        <v>400M--</v>
      </c>
      <c r="C97" s="146"/>
      <c r="D97" s="146"/>
      <c r="E97" s="270"/>
      <c r="F97" s="147"/>
      <c r="G97" s="92"/>
      <c r="H97" s="92" t="s">
        <v>559</v>
      </c>
      <c r="I97" s="200" t="s">
        <v>433</v>
      </c>
      <c r="J97" s="200"/>
      <c r="K97" s="94"/>
      <c r="L97" s="148"/>
      <c r="M97" s="148"/>
      <c r="N97" s="93"/>
    </row>
    <row r="98" spans="1:14" s="149" customFormat="1" ht="21" customHeight="1" x14ac:dyDescent="0.2">
      <c r="A98" s="92">
        <v>137</v>
      </c>
      <c r="B98" s="146" t="str">
        <f t="shared" si="2"/>
        <v>400M--</v>
      </c>
      <c r="C98" s="146"/>
      <c r="D98" s="146"/>
      <c r="E98" s="270"/>
      <c r="F98" s="147"/>
      <c r="G98" s="92"/>
      <c r="H98" s="92" t="s">
        <v>559</v>
      </c>
      <c r="I98" s="200" t="s">
        <v>433</v>
      </c>
      <c r="J98" s="200"/>
      <c r="K98" s="94"/>
      <c r="L98" s="148"/>
      <c r="M98" s="148"/>
      <c r="N98" s="93"/>
    </row>
    <row r="99" spans="1:14" s="149" customFormat="1" ht="21" customHeight="1" x14ac:dyDescent="0.2">
      <c r="A99" s="92">
        <v>138</v>
      </c>
      <c r="B99" s="146" t="str">
        <f t="shared" si="2"/>
        <v>400M--</v>
      </c>
      <c r="C99" s="146"/>
      <c r="D99" s="146"/>
      <c r="E99" s="270"/>
      <c r="F99" s="147"/>
      <c r="G99" s="92"/>
      <c r="H99" s="92" t="s">
        <v>559</v>
      </c>
      <c r="I99" s="200" t="s">
        <v>433</v>
      </c>
      <c r="J99" s="200"/>
      <c r="K99" s="94"/>
      <c r="L99" s="148"/>
      <c r="M99" s="148"/>
      <c r="N99" s="93"/>
    </row>
    <row r="100" spans="1:14" s="149" customFormat="1" ht="21" customHeight="1" x14ac:dyDescent="0.2">
      <c r="A100" s="92">
        <v>139</v>
      </c>
      <c r="B100" s="146" t="str">
        <f t="shared" si="2"/>
        <v>400M--</v>
      </c>
      <c r="C100" s="146"/>
      <c r="D100" s="146"/>
      <c r="E100" s="270"/>
      <c r="F100" s="147"/>
      <c r="G100" s="92"/>
      <c r="H100" s="92" t="s">
        <v>559</v>
      </c>
      <c r="I100" s="200" t="s">
        <v>433</v>
      </c>
      <c r="J100" s="200"/>
      <c r="K100" s="94"/>
      <c r="L100" s="148"/>
      <c r="M100" s="148"/>
      <c r="N100" s="93"/>
    </row>
    <row r="101" spans="1:14" s="149" customFormat="1" ht="21" customHeight="1" x14ac:dyDescent="0.2">
      <c r="A101" s="92">
        <v>140</v>
      </c>
      <c r="B101" s="146" t="str">
        <f t="shared" si="2"/>
        <v>400M--</v>
      </c>
      <c r="C101" s="146"/>
      <c r="D101" s="146"/>
      <c r="E101" s="270"/>
      <c r="F101" s="147"/>
      <c r="G101" s="92"/>
      <c r="H101" s="92" t="s">
        <v>559</v>
      </c>
      <c r="I101" s="200" t="s">
        <v>433</v>
      </c>
      <c r="J101" s="200"/>
      <c r="K101" s="94"/>
      <c r="L101" s="148"/>
      <c r="M101" s="148"/>
      <c r="N101" s="93"/>
    </row>
    <row r="102" spans="1:14" s="149" customFormat="1" ht="21" customHeight="1" x14ac:dyDescent="0.2">
      <c r="A102" s="92">
        <v>141</v>
      </c>
      <c r="B102" s="146" t="str">
        <f t="shared" si="2"/>
        <v>400M--</v>
      </c>
      <c r="C102" s="146"/>
      <c r="D102" s="146"/>
      <c r="E102" s="270"/>
      <c r="F102" s="147"/>
      <c r="G102" s="92"/>
      <c r="H102" s="92" t="s">
        <v>559</v>
      </c>
      <c r="I102" s="200" t="s">
        <v>433</v>
      </c>
      <c r="J102" s="200"/>
      <c r="K102" s="94"/>
      <c r="L102" s="148"/>
      <c r="M102" s="148"/>
      <c r="N102" s="93"/>
    </row>
    <row r="103" spans="1:14" s="223" customFormat="1" ht="21" customHeight="1" x14ac:dyDescent="0.2">
      <c r="A103" s="92">
        <v>142</v>
      </c>
      <c r="B103" s="146" t="str">
        <f t="shared" si="2"/>
        <v>400M--</v>
      </c>
      <c r="C103" s="146"/>
      <c r="D103" s="146"/>
      <c r="E103" s="270"/>
      <c r="F103" s="147"/>
      <c r="G103" s="92"/>
      <c r="H103" s="92" t="s">
        <v>559</v>
      </c>
      <c r="I103" s="200" t="s">
        <v>433</v>
      </c>
      <c r="J103" s="200"/>
      <c r="K103" s="94"/>
      <c r="L103" s="148"/>
      <c r="M103" s="148"/>
      <c r="N103" s="93"/>
    </row>
    <row r="104" spans="1:14" s="223" customFormat="1" ht="21" customHeight="1" x14ac:dyDescent="0.2">
      <c r="A104" s="92">
        <v>143</v>
      </c>
      <c r="B104" s="146" t="str">
        <f t="shared" si="2"/>
        <v>400M--</v>
      </c>
      <c r="C104" s="146"/>
      <c r="D104" s="146"/>
      <c r="E104" s="270"/>
      <c r="F104" s="147"/>
      <c r="G104" s="92"/>
      <c r="H104" s="92" t="s">
        <v>559</v>
      </c>
      <c r="I104" s="200" t="s">
        <v>433</v>
      </c>
      <c r="J104" s="200"/>
      <c r="K104" s="94"/>
      <c r="L104" s="148"/>
      <c r="M104" s="148"/>
      <c r="N104" s="93"/>
    </row>
    <row r="105" spans="1:14" s="149" customFormat="1" ht="21" customHeight="1" x14ac:dyDescent="0.2">
      <c r="A105" s="92">
        <v>144</v>
      </c>
      <c r="B105" s="146" t="str">
        <f t="shared" si="2"/>
        <v>400M--</v>
      </c>
      <c r="C105" s="146"/>
      <c r="D105" s="146"/>
      <c r="E105" s="270"/>
      <c r="F105" s="147"/>
      <c r="G105" s="92"/>
      <c r="H105" s="92" t="s">
        <v>559</v>
      </c>
      <c r="I105" s="200" t="s">
        <v>433</v>
      </c>
      <c r="J105" s="200"/>
      <c r="K105" s="94"/>
      <c r="L105" s="148"/>
      <c r="M105" s="148"/>
      <c r="N105" s="93"/>
    </row>
    <row r="106" spans="1:14" s="149" customFormat="1" ht="21" customHeight="1" x14ac:dyDescent="0.2">
      <c r="A106" s="92">
        <v>145</v>
      </c>
      <c r="B106" s="146" t="str">
        <f t="shared" si="2"/>
        <v>400M--</v>
      </c>
      <c r="C106" s="146"/>
      <c r="D106" s="146"/>
      <c r="E106" s="270"/>
      <c r="F106" s="147"/>
      <c r="G106" s="92"/>
      <c r="H106" s="92" t="s">
        <v>559</v>
      </c>
      <c r="I106" s="200" t="s">
        <v>433</v>
      </c>
      <c r="J106" s="200"/>
      <c r="K106" s="94"/>
      <c r="L106" s="148"/>
      <c r="M106" s="148"/>
      <c r="N106" s="93"/>
    </row>
    <row r="107" spans="1:14" s="149" customFormat="1" ht="21" customHeight="1" x14ac:dyDescent="0.2">
      <c r="A107" s="92">
        <v>146</v>
      </c>
      <c r="B107" s="146" t="str">
        <f t="shared" si="2"/>
        <v>400M--</v>
      </c>
      <c r="C107" s="146"/>
      <c r="D107" s="146"/>
      <c r="E107" s="270"/>
      <c r="F107" s="147"/>
      <c r="G107" s="92"/>
      <c r="H107" s="92" t="s">
        <v>559</v>
      </c>
      <c r="I107" s="200" t="s">
        <v>433</v>
      </c>
      <c r="J107" s="200"/>
      <c r="K107" s="94"/>
      <c r="L107" s="148"/>
      <c r="M107" s="148"/>
      <c r="N107" s="93"/>
    </row>
    <row r="108" spans="1:14" s="149" customFormat="1" ht="21" customHeight="1" x14ac:dyDescent="0.2">
      <c r="A108" s="92">
        <v>147</v>
      </c>
      <c r="B108" s="146" t="str">
        <f t="shared" si="2"/>
        <v>400M--</v>
      </c>
      <c r="C108" s="146"/>
      <c r="D108" s="146"/>
      <c r="E108" s="270"/>
      <c r="F108" s="147"/>
      <c r="G108" s="92"/>
      <c r="H108" s="92" t="s">
        <v>559</v>
      </c>
      <c r="I108" s="200" t="s">
        <v>433</v>
      </c>
      <c r="J108" s="200"/>
      <c r="K108" s="94"/>
      <c r="L108" s="148"/>
      <c r="M108" s="148"/>
      <c r="N108" s="93"/>
    </row>
    <row r="109" spans="1:14" s="149" customFormat="1" ht="21" customHeight="1" x14ac:dyDescent="0.2">
      <c r="A109" s="92">
        <v>148</v>
      </c>
      <c r="B109" s="146" t="str">
        <f t="shared" si="2"/>
        <v>400M--</v>
      </c>
      <c r="C109" s="146"/>
      <c r="D109" s="146"/>
      <c r="E109" s="270"/>
      <c r="F109" s="147"/>
      <c r="G109" s="92"/>
      <c r="H109" s="92" t="s">
        <v>559</v>
      </c>
      <c r="I109" s="200" t="s">
        <v>433</v>
      </c>
      <c r="J109" s="200"/>
      <c r="K109" s="94"/>
      <c r="L109" s="148"/>
      <c r="M109" s="148"/>
      <c r="N109" s="93"/>
    </row>
    <row r="110" spans="1:14" s="149" customFormat="1" ht="21" customHeight="1" x14ac:dyDescent="0.2">
      <c r="A110" s="92">
        <v>149</v>
      </c>
      <c r="B110" s="146" t="str">
        <f t="shared" si="2"/>
        <v>400M--</v>
      </c>
      <c r="C110" s="146"/>
      <c r="D110" s="146"/>
      <c r="E110" s="270"/>
      <c r="F110" s="147"/>
      <c r="G110" s="92"/>
      <c r="H110" s="92" t="s">
        <v>559</v>
      </c>
      <c r="I110" s="200" t="s">
        <v>433</v>
      </c>
      <c r="J110" s="200"/>
      <c r="K110" s="94"/>
      <c r="L110" s="148"/>
      <c r="M110" s="148"/>
      <c r="N110" s="93"/>
    </row>
    <row r="111" spans="1:14" s="149" customFormat="1" ht="21" customHeight="1" x14ac:dyDescent="0.2">
      <c r="A111" s="92">
        <v>150</v>
      </c>
      <c r="B111" s="146" t="str">
        <f t="shared" si="2"/>
        <v>400M--</v>
      </c>
      <c r="C111" s="146"/>
      <c r="D111" s="146"/>
      <c r="E111" s="270"/>
      <c r="F111" s="147"/>
      <c r="G111" s="92"/>
      <c r="H111" s="92" t="s">
        <v>559</v>
      </c>
      <c r="I111" s="200" t="s">
        <v>433</v>
      </c>
      <c r="J111" s="200"/>
      <c r="K111" s="94"/>
      <c r="L111" s="148"/>
      <c r="M111" s="148"/>
      <c r="N111" s="93"/>
    </row>
    <row r="112" spans="1:14" s="149" customFormat="1" ht="21" customHeight="1" x14ac:dyDescent="0.2">
      <c r="A112" s="92">
        <v>151</v>
      </c>
      <c r="B112" s="146" t="str">
        <f t="shared" si="2"/>
        <v>400M--</v>
      </c>
      <c r="C112" s="146"/>
      <c r="D112" s="146"/>
      <c r="E112" s="270"/>
      <c r="F112" s="147"/>
      <c r="G112" s="92"/>
      <c r="H112" s="92" t="s">
        <v>559</v>
      </c>
      <c r="I112" s="200" t="s">
        <v>433</v>
      </c>
      <c r="J112" s="200"/>
      <c r="K112" s="94"/>
      <c r="L112" s="148"/>
      <c r="M112" s="148"/>
      <c r="N112" s="93"/>
    </row>
    <row r="113" spans="1:14" s="149" customFormat="1" ht="21" customHeight="1" x14ac:dyDescent="0.2">
      <c r="A113" s="92">
        <v>152</v>
      </c>
      <c r="B113" s="146" t="str">
        <f t="shared" si="2"/>
        <v>400M--</v>
      </c>
      <c r="C113" s="146"/>
      <c r="D113" s="146"/>
      <c r="E113" s="270"/>
      <c r="F113" s="147"/>
      <c r="G113" s="92"/>
      <c r="H113" s="92" t="s">
        <v>559</v>
      </c>
      <c r="I113" s="200" t="s">
        <v>433</v>
      </c>
      <c r="J113" s="200"/>
      <c r="K113" s="94"/>
      <c r="L113" s="148"/>
      <c r="M113" s="148"/>
      <c r="N113" s="93"/>
    </row>
    <row r="114" spans="1:14" s="149" customFormat="1" ht="21" customHeight="1" x14ac:dyDescent="0.2">
      <c r="A114" s="92">
        <v>153</v>
      </c>
      <c r="B114" s="146" t="str">
        <f t="shared" si="2"/>
        <v>400M--</v>
      </c>
      <c r="C114" s="146"/>
      <c r="D114" s="146"/>
      <c r="E114" s="270"/>
      <c r="F114" s="147"/>
      <c r="G114" s="92"/>
      <c r="H114" s="92" t="s">
        <v>559</v>
      </c>
      <c r="I114" s="200" t="s">
        <v>433</v>
      </c>
      <c r="J114" s="200"/>
      <c r="K114" s="94"/>
      <c r="L114" s="148"/>
      <c r="M114" s="148"/>
      <c r="N114" s="93"/>
    </row>
    <row r="115" spans="1:14" s="149" customFormat="1" ht="21" customHeight="1" x14ac:dyDescent="0.2">
      <c r="A115" s="92">
        <v>154</v>
      </c>
      <c r="B115" s="146" t="str">
        <f t="shared" si="2"/>
        <v>400M--</v>
      </c>
      <c r="C115" s="146"/>
      <c r="D115" s="146"/>
      <c r="E115" s="270"/>
      <c r="F115" s="147"/>
      <c r="G115" s="92"/>
      <c r="H115" s="92" t="s">
        <v>559</v>
      </c>
      <c r="I115" s="200" t="s">
        <v>433</v>
      </c>
      <c r="J115" s="200"/>
      <c r="K115" s="94"/>
      <c r="L115" s="148"/>
      <c r="M115" s="148"/>
      <c r="N115" s="93"/>
    </row>
    <row r="116" spans="1:14" s="149" customFormat="1" ht="21" customHeight="1" x14ac:dyDescent="0.2">
      <c r="A116" s="92">
        <v>155</v>
      </c>
      <c r="B116" s="146" t="str">
        <f t="shared" si="2"/>
        <v>800M--</v>
      </c>
      <c r="C116" s="146"/>
      <c r="D116" s="146"/>
      <c r="E116" s="270"/>
      <c r="F116" s="147"/>
      <c r="G116" s="92"/>
      <c r="H116" s="92" t="s">
        <v>559</v>
      </c>
      <c r="I116" s="200" t="s">
        <v>439</v>
      </c>
      <c r="J116" s="200"/>
      <c r="K116" s="94"/>
      <c r="L116" s="148"/>
      <c r="M116" s="148"/>
      <c r="N116" s="93"/>
    </row>
    <row r="117" spans="1:14" s="149" customFormat="1" ht="21" customHeight="1" x14ac:dyDescent="0.2">
      <c r="A117" s="92">
        <v>156</v>
      </c>
      <c r="B117" s="146" t="str">
        <f t="shared" si="2"/>
        <v>800M--</v>
      </c>
      <c r="C117" s="146"/>
      <c r="D117" s="146"/>
      <c r="E117" s="270"/>
      <c r="F117" s="147"/>
      <c r="G117" s="92"/>
      <c r="H117" s="92" t="s">
        <v>559</v>
      </c>
      <c r="I117" s="200" t="s">
        <v>439</v>
      </c>
      <c r="J117" s="200"/>
      <c r="K117" s="94"/>
      <c r="L117" s="148"/>
      <c r="M117" s="148"/>
      <c r="N117" s="93"/>
    </row>
    <row r="118" spans="1:14" s="149" customFormat="1" ht="21" customHeight="1" x14ac:dyDescent="0.2">
      <c r="A118" s="92">
        <v>157</v>
      </c>
      <c r="B118" s="146" t="str">
        <f t="shared" si="2"/>
        <v>800M--</v>
      </c>
      <c r="C118" s="146"/>
      <c r="D118" s="146"/>
      <c r="E118" s="270"/>
      <c r="F118" s="147"/>
      <c r="G118" s="92"/>
      <c r="H118" s="92" t="s">
        <v>559</v>
      </c>
      <c r="I118" s="200" t="s">
        <v>439</v>
      </c>
      <c r="J118" s="200"/>
      <c r="K118" s="94"/>
      <c r="L118" s="148"/>
      <c r="M118" s="148"/>
      <c r="N118" s="93"/>
    </row>
    <row r="119" spans="1:14" s="149" customFormat="1" ht="21" customHeight="1" x14ac:dyDescent="0.2">
      <c r="A119" s="92">
        <v>158</v>
      </c>
      <c r="B119" s="146" t="str">
        <f t="shared" si="2"/>
        <v>800M--</v>
      </c>
      <c r="C119" s="146"/>
      <c r="D119" s="146"/>
      <c r="E119" s="270"/>
      <c r="F119" s="147"/>
      <c r="G119" s="92"/>
      <c r="H119" s="92" t="s">
        <v>559</v>
      </c>
      <c r="I119" s="200" t="s">
        <v>439</v>
      </c>
      <c r="J119" s="200"/>
      <c r="K119" s="94"/>
      <c r="L119" s="148"/>
      <c r="M119" s="148"/>
      <c r="N119" s="93"/>
    </row>
    <row r="120" spans="1:14" s="149" customFormat="1" ht="21" customHeight="1" x14ac:dyDescent="0.2">
      <c r="A120" s="92">
        <v>159</v>
      </c>
      <c r="B120" s="146" t="str">
        <f t="shared" si="2"/>
        <v>800M--</v>
      </c>
      <c r="C120" s="146"/>
      <c r="D120" s="146"/>
      <c r="E120" s="270"/>
      <c r="F120" s="147"/>
      <c r="G120" s="92"/>
      <c r="H120" s="92" t="s">
        <v>559</v>
      </c>
      <c r="I120" s="200" t="s">
        <v>439</v>
      </c>
      <c r="J120" s="200"/>
      <c r="K120" s="94"/>
      <c r="L120" s="148"/>
      <c r="M120" s="148"/>
      <c r="N120" s="93"/>
    </row>
    <row r="121" spans="1:14" s="149" customFormat="1" ht="21" customHeight="1" x14ac:dyDescent="0.2">
      <c r="A121" s="92">
        <v>160</v>
      </c>
      <c r="B121" s="146" t="str">
        <f t="shared" si="2"/>
        <v>800M--</v>
      </c>
      <c r="C121" s="146"/>
      <c r="D121" s="146"/>
      <c r="E121" s="270"/>
      <c r="F121" s="147"/>
      <c r="G121" s="92"/>
      <c r="H121" s="92" t="s">
        <v>559</v>
      </c>
      <c r="I121" s="200" t="s">
        <v>439</v>
      </c>
      <c r="J121" s="200"/>
      <c r="K121" s="94"/>
      <c r="L121" s="148"/>
      <c r="M121" s="148"/>
      <c r="N121" s="93"/>
    </row>
    <row r="122" spans="1:14" s="149" customFormat="1" ht="21" customHeight="1" x14ac:dyDescent="0.2">
      <c r="A122" s="92">
        <v>161</v>
      </c>
      <c r="B122" s="146" t="str">
        <f t="shared" si="2"/>
        <v>800M--</v>
      </c>
      <c r="C122" s="146"/>
      <c r="D122" s="146"/>
      <c r="E122" s="270"/>
      <c r="F122" s="147"/>
      <c r="G122" s="92"/>
      <c r="H122" s="92" t="s">
        <v>559</v>
      </c>
      <c r="I122" s="200" t="s">
        <v>439</v>
      </c>
      <c r="J122" s="200"/>
      <c r="K122" s="94"/>
      <c r="L122" s="148"/>
      <c r="M122" s="148"/>
      <c r="N122" s="93"/>
    </row>
    <row r="123" spans="1:14" s="149" customFormat="1" ht="21" customHeight="1" x14ac:dyDescent="0.2">
      <c r="A123" s="92">
        <v>162</v>
      </c>
      <c r="B123" s="146" t="str">
        <f t="shared" si="2"/>
        <v>800M--</v>
      </c>
      <c r="C123" s="146"/>
      <c r="D123" s="146"/>
      <c r="E123" s="270"/>
      <c r="F123" s="147"/>
      <c r="G123" s="92"/>
      <c r="H123" s="92" t="s">
        <v>559</v>
      </c>
      <c r="I123" s="200" t="s">
        <v>439</v>
      </c>
      <c r="J123" s="200"/>
      <c r="K123" s="94"/>
      <c r="L123" s="148"/>
      <c r="M123" s="148"/>
      <c r="N123" s="93"/>
    </row>
    <row r="124" spans="1:14" s="149" customFormat="1" ht="21" customHeight="1" x14ac:dyDescent="0.2">
      <c r="A124" s="92">
        <v>163</v>
      </c>
      <c r="B124" s="146" t="str">
        <f t="shared" si="2"/>
        <v>800M--</v>
      </c>
      <c r="C124" s="146"/>
      <c r="D124" s="146"/>
      <c r="E124" s="270"/>
      <c r="F124" s="147"/>
      <c r="G124" s="92"/>
      <c r="H124" s="92" t="s">
        <v>559</v>
      </c>
      <c r="I124" s="200" t="s">
        <v>439</v>
      </c>
      <c r="J124" s="200"/>
      <c r="K124" s="94"/>
      <c r="L124" s="148"/>
      <c r="M124" s="148"/>
      <c r="N124" s="93"/>
    </row>
    <row r="125" spans="1:14" s="149" customFormat="1" ht="21" customHeight="1" x14ac:dyDescent="0.2">
      <c r="A125" s="92">
        <v>164</v>
      </c>
      <c r="B125" s="146" t="str">
        <f t="shared" si="2"/>
        <v>800M--</v>
      </c>
      <c r="C125" s="146"/>
      <c r="D125" s="146"/>
      <c r="E125" s="270"/>
      <c r="F125" s="147"/>
      <c r="G125" s="92"/>
      <c r="H125" s="92" t="s">
        <v>559</v>
      </c>
      <c r="I125" s="200" t="s">
        <v>439</v>
      </c>
      <c r="J125" s="200"/>
      <c r="K125" s="94"/>
      <c r="L125" s="148"/>
      <c r="M125" s="148"/>
      <c r="N125" s="93"/>
    </row>
    <row r="126" spans="1:14" s="149" customFormat="1" ht="21" customHeight="1" x14ac:dyDescent="0.2">
      <c r="A126" s="92">
        <v>165</v>
      </c>
      <c r="B126" s="146" t="str">
        <f t="shared" si="2"/>
        <v>800M--</v>
      </c>
      <c r="C126" s="146"/>
      <c r="D126" s="146"/>
      <c r="E126" s="270"/>
      <c r="F126" s="147"/>
      <c r="G126" s="92"/>
      <c r="H126" s="92" t="s">
        <v>559</v>
      </c>
      <c r="I126" s="200" t="s">
        <v>439</v>
      </c>
      <c r="J126" s="200"/>
      <c r="K126" s="94"/>
      <c r="L126" s="148"/>
      <c r="M126" s="148"/>
      <c r="N126" s="93"/>
    </row>
    <row r="127" spans="1:14" s="149" customFormat="1" ht="21" customHeight="1" x14ac:dyDescent="0.2">
      <c r="A127" s="92">
        <v>166</v>
      </c>
      <c r="B127" s="146" t="str">
        <f t="shared" si="2"/>
        <v>800M--</v>
      </c>
      <c r="C127" s="146"/>
      <c r="D127" s="146"/>
      <c r="E127" s="270"/>
      <c r="F127" s="147"/>
      <c r="G127" s="92"/>
      <c r="H127" s="92" t="s">
        <v>559</v>
      </c>
      <c r="I127" s="200" t="s">
        <v>439</v>
      </c>
      <c r="J127" s="200"/>
      <c r="K127" s="94"/>
      <c r="L127" s="148"/>
      <c r="M127" s="148"/>
      <c r="N127" s="93"/>
    </row>
    <row r="128" spans="1:14" s="149" customFormat="1" ht="21" customHeight="1" x14ac:dyDescent="0.2">
      <c r="A128" s="92">
        <v>167</v>
      </c>
      <c r="B128" s="146" t="str">
        <f t="shared" si="2"/>
        <v>800M--</v>
      </c>
      <c r="C128" s="146"/>
      <c r="D128" s="146"/>
      <c r="E128" s="270"/>
      <c r="F128" s="147"/>
      <c r="G128" s="92"/>
      <c r="H128" s="92" t="s">
        <v>559</v>
      </c>
      <c r="I128" s="200" t="s">
        <v>439</v>
      </c>
      <c r="J128" s="200"/>
      <c r="K128" s="94"/>
      <c r="L128" s="148"/>
      <c r="M128" s="148"/>
      <c r="N128" s="93"/>
    </row>
    <row r="129" spans="1:14" s="149" customFormat="1" ht="21" customHeight="1" x14ac:dyDescent="0.2">
      <c r="A129" s="92">
        <v>168</v>
      </c>
      <c r="B129" s="146" t="str">
        <f t="shared" si="2"/>
        <v>800M--</v>
      </c>
      <c r="C129" s="146"/>
      <c r="D129" s="146"/>
      <c r="E129" s="270"/>
      <c r="F129" s="225"/>
      <c r="G129" s="226"/>
      <c r="H129" s="92" t="s">
        <v>559</v>
      </c>
      <c r="I129" s="200" t="s">
        <v>439</v>
      </c>
      <c r="J129" s="200"/>
      <c r="K129" s="94"/>
      <c r="L129" s="148"/>
      <c r="M129" s="148"/>
      <c r="N129" s="93"/>
    </row>
    <row r="130" spans="1:14" s="149" customFormat="1" ht="21" customHeight="1" x14ac:dyDescent="0.2">
      <c r="A130" s="92">
        <v>169</v>
      </c>
      <c r="B130" s="146" t="str">
        <f t="shared" si="2"/>
        <v>800M--</v>
      </c>
      <c r="C130" s="146"/>
      <c r="D130" s="146"/>
      <c r="E130" s="270"/>
      <c r="F130" s="225"/>
      <c r="G130" s="226"/>
      <c r="H130" s="92" t="s">
        <v>559</v>
      </c>
      <c r="I130" s="200" t="s">
        <v>439</v>
      </c>
      <c r="J130" s="200"/>
      <c r="K130" s="94"/>
      <c r="L130" s="148"/>
      <c r="M130" s="148"/>
      <c r="N130" s="93"/>
    </row>
    <row r="131" spans="1:14" s="149" customFormat="1" ht="21" customHeight="1" x14ac:dyDescent="0.2">
      <c r="A131" s="92">
        <v>170</v>
      </c>
      <c r="B131" s="146" t="str">
        <f t="shared" si="2"/>
        <v>800M--</v>
      </c>
      <c r="C131" s="146"/>
      <c r="D131" s="146"/>
      <c r="E131" s="270"/>
      <c r="F131" s="147"/>
      <c r="G131" s="92"/>
      <c r="H131" s="92" t="s">
        <v>559</v>
      </c>
      <c r="I131" s="200" t="s">
        <v>439</v>
      </c>
      <c r="J131" s="200"/>
      <c r="K131" s="94"/>
      <c r="L131" s="148"/>
      <c r="M131" s="148"/>
      <c r="N131" s="93"/>
    </row>
    <row r="132" spans="1:14" s="149" customFormat="1" ht="21" customHeight="1" x14ac:dyDescent="0.2">
      <c r="A132" s="92">
        <v>171</v>
      </c>
      <c r="B132" s="146" t="str">
        <f t="shared" si="2"/>
        <v>800M--</v>
      </c>
      <c r="C132" s="146"/>
      <c r="D132" s="146"/>
      <c r="E132" s="270"/>
      <c r="F132" s="147"/>
      <c r="G132" s="92"/>
      <c r="H132" s="92" t="s">
        <v>559</v>
      </c>
      <c r="I132" s="200" t="s">
        <v>439</v>
      </c>
      <c r="J132" s="200"/>
      <c r="K132" s="94"/>
      <c r="L132" s="148"/>
      <c r="M132" s="148"/>
      <c r="N132" s="93"/>
    </row>
    <row r="133" spans="1:14" s="149" customFormat="1" ht="21" customHeight="1" x14ac:dyDescent="0.2">
      <c r="A133" s="92">
        <v>172</v>
      </c>
      <c r="B133" s="146" t="str">
        <f t="shared" si="2"/>
        <v>800M--</v>
      </c>
      <c r="C133" s="146"/>
      <c r="D133" s="146"/>
      <c r="E133" s="270"/>
      <c r="F133" s="147"/>
      <c r="G133" s="92"/>
      <c r="H133" s="92" t="s">
        <v>559</v>
      </c>
      <c r="I133" s="200" t="s">
        <v>439</v>
      </c>
      <c r="J133" s="200"/>
      <c r="K133" s="94"/>
      <c r="L133" s="148"/>
      <c r="M133" s="148"/>
      <c r="N133" s="93"/>
    </row>
    <row r="134" spans="1:14" s="149" customFormat="1" ht="21" customHeight="1" x14ac:dyDescent="0.2">
      <c r="A134" s="92">
        <v>173</v>
      </c>
      <c r="B134" s="146" t="str">
        <f t="shared" si="2"/>
        <v>800M--</v>
      </c>
      <c r="C134" s="146"/>
      <c r="D134" s="146"/>
      <c r="E134" s="270"/>
      <c r="F134" s="147"/>
      <c r="G134" s="92"/>
      <c r="H134" s="92" t="s">
        <v>559</v>
      </c>
      <c r="I134" s="200" t="s">
        <v>439</v>
      </c>
      <c r="J134" s="200"/>
      <c r="K134" s="94"/>
      <c r="L134" s="148"/>
      <c r="M134" s="148"/>
      <c r="N134" s="93"/>
    </row>
    <row r="135" spans="1:14" s="149" customFormat="1" ht="21" customHeight="1" x14ac:dyDescent="0.2">
      <c r="A135" s="92">
        <v>174</v>
      </c>
      <c r="B135" s="146" t="str">
        <f t="shared" si="2"/>
        <v>800M--</v>
      </c>
      <c r="C135" s="146"/>
      <c r="D135" s="146"/>
      <c r="E135" s="270"/>
      <c r="F135" s="147"/>
      <c r="G135" s="92"/>
      <c r="H135" s="92" t="s">
        <v>559</v>
      </c>
      <c r="I135" s="200" t="s">
        <v>439</v>
      </c>
      <c r="J135" s="200"/>
      <c r="K135" s="94"/>
      <c r="L135" s="148"/>
      <c r="M135" s="148"/>
      <c r="N135" s="93"/>
    </row>
    <row r="136" spans="1:14" s="149" customFormat="1" ht="21" customHeight="1" x14ac:dyDescent="0.2">
      <c r="A136" s="92">
        <v>175</v>
      </c>
      <c r="B136" s="146" t="str">
        <f t="shared" si="2"/>
        <v>800M--</v>
      </c>
      <c r="C136" s="146"/>
      <c r="D136" s="146"/>
      <c r="E136" s="270"/>
      <c r="F136" s="147"/>
      <c r="G136" s="92"/>
      <c r="H136" s="92" t="s">
        <v>559</v>
      </c>
      <c r="I136" s="200" t="s">
        <v>439</v>
      </c>
      <c r="J136" s="200"/>
      <c r="K136" s="94"/>
      <c r="L136" s="148"/>
      <c r="M136" s="148"/>
      <c r="N136" s="93"/>
    </row>
    <row r="137" spans="1:14" s="149" customFormat="1" ht="21" customHeight="1" x14ac:dyDescent="0.2">
      <c r="A137" s="92">
        <v>176</v>
      </c>
      <c r="B137" s="146" t="str">
        <f t="shared" si="2"/>
        <v>800M--</v>
      </c>
      <c r="C137" s="146"/>
      <c r="D137" s="146"/>
      <c r="E137" s="270"/>
      <c r="F137" s="147"/>
      <c r="G137" s="92"/>
      <c r="H137" s="92" t="s">
        <v>559</v>
      </c>
      <c r="I137" s="200" t="s">
        <v>439</v>
      </c>
      <c r="J137" s="200"/>
      <c r="K137" s="94"/>
      <c r="L137" s="148"/>
      <c r="M137" s="148"/>
      <c r="N137" s="93"/>
    </row>
    <row r="138" spans="1:14" s="149" customFormat="1" ht="21" customHeight="1" x14ac:dyDescent="0.2">
      <c r="A138" s="92">
        <v>177</v>
      </c>
      <c r="B138" s="146" t="str">
        <f t="shared" si="2"/>
        <v>800M--</v>
      </c>
      <c r="C138" s="146"/>
      <c r="D138" s="146"/>
      <c r="E138" s="270"/>
      <c r="F138" s="147"/>
      <c r="G138" s="92"/>
      <c r="H138" s="92" t="s">
        <v>559</v>
      </c>
      <c r="I138" s="200" t="s">
        <v>439</v>
      </c>
      <c r="J138" s="200"/>
      <c r="K138" s="94"/>
      <c r="L138" s="148"/>
      <c r="M138" s="148"/>
      <c r="N138" s="93"/>
    </row>
    <row r="139" spans="1:14" s="149" customFormat="1" ht="21" customHeight="1" x14ac:dyDescent="0.2">
      <c r="A139" s="92">
        <v>178</v>
      </c>
      <c r="B139" s="146" t="str">
        <f t="shared" si="2"/>
        <v>800M--</v>
      </c>
      <c r="C139" s="146"/>
      <c r="D139" s="146"/>
      <c r="E139" s="270"/>
      <c r="F139" s="147"/>
      <c r="G139" s="92"/>
      <c r="H139" s="92" t="s">
        <v>559</v>
      </c>
      <c r="I139" s="200" t="s">
        <v>439</v>
      </c>
      <c r="J139" s="200"/>
      <c r="K139" s="94"/>
      <c r="L139" s="148"/>
      <c r="M139" s="148"/>
      <c r="N139" s="93"/>
    </row>
    <row r="140" spans="1:14" s="149" customFormat="1" ht="21" customHeight="1" x14ac:dyDescent="0.2">
      <c r="A140" s="92">
        <v>179</v>
      </c>
      <c r="B140" s="146" t="str">
        <f t="shared" si="2"/>
        <v>800M--</v>
      </c>
      <c r="C140" s="146"/>
      <c r="D140" s="146"/>
      <c r="E140" s="270"/>
      <c r="F140" s="147"/>
      <c r="G140" s="92"/>
      <c r="H140" s="92" t="s">
        <v>559</v>
      </c>
      <c r="I140" s="200" t="s">
        <v>439</v>
      </c>
      <c r="J140" s="200"/>
      <c r="K140" s="94"/>
      <c r="L140" s="148"/>
      <c r="M140" s="148"/>
      <c r="N140" s="93"/>
    </row>
    <row r="141" spans="1:14" s="149" customFormat="1" ht="21" customHeight="1" x14ac:dyDescent="0.2">
      <c r="A141" s="92">
        <v>180</v>
      </c>
      <c r="B141" s="146" t="str">
        <f t="shared" si="2"/>
        <v>800M--</v>
      </c>
      <c r="C141" s="146"/>
      <c r="D141" s="146"/>
      <c r="E141" s="270"/>
      <c r="F141" s="147"/>
      <c r="G141" s="92"/>
      <c r="H141" s="92" t="s">
        <v>559</v>
      </c>
      <c r="I141" s="200" t="s">
        <v>439</v>
      </c>
      <c r="J141" s="200"/>
      <c r="K141" s="94"/>
      <c r="L141" s="148"/>
      <c r="M141" s="148"/>
      <c r="N141" s="93"/>
    </row>
    <row r="142" spans="1:14" s="149" customFormat="1" ht="21" customHeight="1" x14ac:dyDescent="0.2">
      <c r="A142" s="92">
        <v>181</v>
      </c>
      <c r="B142" s="146" t="str">
        <f t="shared" si="2"/>
        <v>800M--</v>
      </c>
      <c r="C142" s="146"/>
      <c r="D142" s="146"/>
      <c r="E142" s="270"/>
      <c r="F142" s="147"/>
      <c r="G142" s="92"/>
      <c r="H142" s="92" t="s">
        <v>559</v>
      </c>
      <c r="I142" s="200" t="s">
        <v>439</v>
      </c>
      <c r="J142" s="200"/>
      <c r="K142" s="94"/>
      <c r="L142" s="148"/>
      <c r="M142" s="148"/>
      <c r="N142" s="93"/>
    </row>
    <row r="143" spans="1:14" s="149" customFormat="1" ht="21" customHeight="1" x14ac:dyDescent="0.2">
      <c r="A143" s="92">
        <v>182</v>
      </c>
      <c r="B143" s="146" t="str">
        <f t="shared" si="2"/>
        <v>800M--</v>
      </c>
      <c r="C143" s="146"/>
      <c r="D143" s="146"/>
      <c r="E143" s="270"/>
      <c r="F143" s="147"/>
      <c r="G143" s="92"/>
      <c r="H143" s="92" t="s">
        <v>559</v>
      </c>
      <c r="I143" s="200" t="s">
        <v>439</v>
      </c>
      <c r="J143" s="200"/>
      <c r="K143" s="94"/>
      <c r="L143" s="148"/>
      <c r="M143" s="148"/>
      <c r="N143" s="93"/>
    </row>
    <row r="144" spans="1:14" s="149" customFormat="1" ht="21" customHeight="1" x14ac:dyDescent="0.2">
      <c r="A144" s="92">
        <v>183</v>
      </c>
      <c r="B144" s="146" t="str">
        <f t="shared" si="2"/>
        <v>800M--</v>
      </c>
      <c r="C144" s="146"/>
      <c r="D144" s="146"/>
      <c r="E144" s="270"/>
      <c r="F144" s="147"/>
      <c r="G144" s="92"/>
      <c r="H144" s="92" t="s">
        <v>559</v>
      </c>
      <c r="I144" s="200" t="s">
        <v>439</v>
      </c>
      <c r="J144" s="200"/>
      <c r="K144" s="94"/>
      <c r="L144" s="148"/>
      <c r="M144" s="148"/>
      <c r="N144" s="93"/>
    </row>
    <row r="145" spans="1:14" s="149" customFormat="1" ht="21" customHeight="1" x14ac:dyDescent="0.2">
      <c r="A145" s="92">
        <v>184</v>
      </c>
      <c r="B145" s="146" t="str">
        <f t="shared" si="2"/>
        <v>800M--</v>
      </c>
      <c r="C145" s="146"/>
      <c r="D145" s="146"/>
      <c r="E145" s="270"/>
      <c r="F145" s="147"/>
      <c r="G145" s="92"/>
      <c r="H145" s="92" t="s">
        <v>559</v>
      </c>
      <c r="I145" s="200" t="s">
        <v>439</v>
      </c>
      <c r="J145" s="200"/>
      <c r="K145" s="94"/>
      <c r="L145" s="148"/>
      <c r="M145" s="148"/>
      <c r="N145" s="93"/>
    </row>
    <row r="146" spans="1:14" s="149" customFormat="1" ht="21" customHeight="1" x14ac:dyDescent="0.2">
      <c r="A146" s="92">
        <v>185</v>
      </c>
      <c r="B146" s="146" t="str">
        <f t="shared" si="2"/>
        <v>800M--</v>
      </c>
      <c r="C146" s="146"/>
      <c r="D146" s="146"/>
      <c r="E146" s="270"/>
      <c r="F146" s="147"/>
      <c r="G146" s="92"/>
      <c r="H146" s="92" t="s">
        <v>559</v>
      </c>
      <c r="I146" s="200" t="s">
        <v>439</v>
      </c>
      <c r="J146" s="200"/>
      <c r="K146" s="94"/>
      <c r="L146" s="148"/>
      <c r="M146" s="148"/>
      <c r="N146" s="93"/>
    </row>
    <row r="147" spans="1:14" s="149" customFormat="1" ht="21" customHeight="1" x14ac:dyDescent="0.2">
      <c r="A147" s="92">
        <v>186</v>
      </c>
      <c r="B147" s="146" t="str">
        <f t="shared" si="2"/>
        <v>800M--</v>
      </c>
      <c r="C147" s="146"/>
      <c r="D147" s="146"/>
      <c r="E147" s="270"/>
      <c r="F147" s="147"/>
      <c r="G147" s="92"/>
      <c r="H147" s="92" t="s">
        <v>559</v>
      </c>
      <c r="I147" s="200" t="s">
        <v>439</v>
      </c>
      <c r="J147" s="200"/>
      <c r="K147" s="94"/>
      <c r="L147" s="148"/>
      <c r="M147" s="148"/>
      <c r="N147" s="93"/>
    </row>
    <row r="148" spans="1:14" s="149" customFormat="1" ht="21" customHeight="1" x14ac:dyDescent="0.2">
      <c r="A148" s="92">
        <v>187</v>
      </c>
      <c r="B148" s="146" t="str">
        <f t="shared" si="2"/>
        <v>800M--</v>
      </c>
      <c r="C148" s="146"/>
      <c r="D148" s="146"/>
      <c r="E148" s="270"/>
      <c r="F148" s="147"/>
      <c r="G148" s="92"/>
      <c r="H148" s="92" t="s">
        <v>559</v>
      </c>
      <c r="I148" s="200" t="s">
        <v>439</v>
      </c>
      <c r="J148" s="200"/>
      <c r="K148" s="94"/>
      <c r="L148" s="148"/>
      <c r="M148" s="148"/>
      <c r="N148" s="93"/>
    </row>
    <row r="149" spans="1:14" s="149" customFormat="1" ht="21" customHeight="1" x14ac:dyDescent="0.2">
      <c r="A149" s="92">
        <v>188</v>
      </c>
      <c r="B149" s="146" t="str">
        <f t="shared" si="2"/>
        <v>800M--</v>
      </c>
      <c r="C149" s="146"/>
      <c r="D149" s="146"/>
      <c r="E149" s="270"/>
      <c r="F149" s="147"/>
      <c r="G149" s="92"/>
      <c r="H149" s="92" t="s">
        <v>559</v>
      </c>
      <c r="I149" s="200" t="s">
        <v>439</v>
      </c>
      <c r="J149" s="200"/>
      <c r="K149" s="94"/>
      <c r="L149" s="148"/>
      <c r="M149" s="148"/>
      <c r="N149" s="93"/>
    </row>
    <row r="150" spans="1:14" s="149" customFormat="1" ht="21" customHeight="1" x14ac:dyDescent="0.2">
      <c r="A150" s="92">
        <v>189</v>
      </c>
      <c r="B150" s="146" t="str">
        <f t="shared" si="2"/>
        <v>800M--</v>
      </c>
      <c r="C150" s="146"/>
      <c r="D150" s="146"/>
      <c r="E150" s="270"/>
      <c r="F150" s="147"/>
      <c r="G150" s="92"/>
      <c r="H150" s="92" t="s">
        <v>559</v>
      </c>
      <c r="I150" s="200" t="s">
        <v>439</v>
      </c>
      <c r="J150" s="200"/>
      <c r="K150" s="94"/>
      <c r="L150" s="148"/>
      <c r="M150" s="148"/>
      <c r="N150" s="93"/>
    </row>
    <row r="151" spans="1:14" s="149" customFormat="1" ht="21" customHeight="1" x14ac:dyDescent="0.2">
      <c r="A151" s="92">
        <v>190</v>
      </c>
      <c r="B151" s="146" t="str">
        <f t="shared" si="2"/>
        <v>800M--</v>
      </c>
      <c r="C151" s="146"/>
      <c r="D151" s="146"/>
      <c r="E151" s="270"/>
      <c r="F151" s="147"/>
      <c r="G151" s="92"/>
      <c r="H151" s="92" t="s">
        <v>559</v>
      </c>
      <c r="I151" s="200" t="s">
        <v>439</v>
      </c>
      <c r="J151" s="200"/>
      <c r="K151" s="94"/>
      <c r="L151" s="148"/>
      <c r="M151" s="148"/>
      <c r="N151" s="93"/>
    </row>
    <row r="152" spans="1:14" s="149" customFormat="1" ht="21" customHeight="1" x14ac:dyDescent="0.2">
      <c r="A152" s="92">
        <v>191</v>
      </c>
      <c r="B152" s="146" t="str">
        <f t="shared" si="2"/>
        <v>800M--</v>
      </c>
      <c r="C152" s="146"/>
      <c r="D152" s="146"/>
      <c r="E152" s="270"/>
      <c r="F152" s="147"/>
      <c r="G152" s="92"/>
      <c r="H152" s="92" t="s">
        <v>559</v>
      </c>
      <c r="I152" s="200" t="s">
        <v>439</v>
      </c>
      <c r="J152" s="200"/>
      <c r="K152" s="94"/>
      <c r="L152" s="148"/>
      <c r="M152" s="148"/>
      <c r="N152" s="93"/>
    </row>
    <row r="153" spans="1:14" s="149" customFormat="1" ht="21" customHeight="1" x14ac:dyDescent="0.2">
      <c r="A153" s="92">
        <v>192</v>
      </c>
      <c r="B153" s="146" t="str">
        <f t="shared" si="2"/>
        <v>800M--</v>
      </c>
      <c r="C153" s="146"/>
      <c r="D153" s="146"/>
      <c r="E153" s="270"/>
      <c r="F153" s="147"/>
      <c r="G153" s="92"/>
      <c r="H153" s="92" t="s">
        <v>559</v>
      </c>
      <c r="I153" s="200" t="s">
        <v>439</v>
      </c>
      <c r="J153" s="200"/>
      <c r="K153" s="94"/>
      <c r="L153" s="148"/>
      <c r="M153" s="148"/>
      <c r="N153" s="93"/>
    </row>
    <row r="154" spans="1:14" ht="21" customHeight="1" x14ac:dyDescent="0.25">
      <c r="A154" s="92">
        <v>193</v>
      </c>
      <c r="B154" s="146" t="str">
        <f t="shared" ref="B154:B217" si="3">CONCATENATE(I154,"-",L154,"-",M154)</f>
        <v>800M--</v>
      </c>
      <c r="C154" s="146"/>
      <c r="D154" s="146"/>
      <c r="E154" s="270"/>
      <c r="F154" s="147"/>
      <c r="G154" s="92"/>
      <c r="H154" s="92" t="s">
        <v>559</v>
      </c>
      <c r="I154" s="200" t="s">
        <v>439</v>
      </c>
      <c r="J154" s="200"/>
      <c r="K154" s="94"/>
      <c r="L154" s="148"/>
      <c r="M154" s="148"/>
      <c r="N154" s="93"/>
    </row>
    <row r="155" spans="1:14" ht="21" customHeight="1" x14ac:dyDescent="0.25">
      <c r="A155" s="92">
        <v>194</v>
      </c>
      <c r="B155" s="146" t="str">
        <f t="shared" si="3"/>
        <v>800M--</v>
      </c>
      <c r="C155" s="146"/>
      <c r="D155" s="146"/>
      <c r="E155" s="270"/>
      <c r="F155" s="147"/>
      <c r="G155" s="92"/>
      <c r="H155" s="92" t="s">
        <v>559</v>
      </c>
      <c r="I155" s="200" t="s">
        <v>439</v>
      </c>
      <c r="J155" s="200"/>
      <c r="K155" s="94"/>
      <c r="L155" s="148"/>
      <c r="M155" s="148"/>
      <c r="N155" s="93"/>
    </row>
    <row r="156" spans="1:14" ht="21" customHeight="1" x14ac:dyDescent="0.25">
      <c r="A156" s="92">
        <v>195</v>
      </c>
      <c r="B156" s="146" t="str">
        <f t="shared" si="3"/>
        <v>800M--</v>
      </c>
      <c r="C156" s="146"/>
      <c r="D156" s="146"/>
      <c r="E156" s="270"/>
      <c r="F156" s="147"/>
      <c r="G156" s="92"/>
      <c r="H156" s="92" t="s">
        <v>559</v>
      </c>
      <c r="I156" s="200" t="s">
        <v>439</v>
      </c>
      <c r="J156" s="200"/>
      <c r="K156" s="94"/>
      <c r="L156" s="148"/>
      <c r="M156" s="148"/>
      <c r="N156" s="93"/>
    </row>
    <row r="157" spans="1:14" ht="21" customHeight="1" x14ac:dyDescent="0.25">
      <c r="A157" s="92">
        <v>196</v>
      </c>
      <c r="B157" s="146" t="str">
        <f t="shared" si="3"/>
        <v>800M--</v>
      </c>
      <c r="C157" s="146"/>
      <c r="D157" s="146"/>
      <c r="E157" s="270"/>
      <c r="F157" s="147"/>
      <c r="G157" s="92"/>
      <c r="H157" s="92" t="s">
        <v>559</v>
      </c>
      <c r="I157" s="200" t="s">
        <v>439</v>
      </c>
      <c r="J157" s="200"/>
      <c r="K157" s="94"/>
      <c r="L157" s="148"/>
      <c r="M157" s="148"/>
      <c r="N157" s="93"/>
    </row>
    <row r="158" spans="1:14" ht="21" customHeight="1" x14ac:dyDescent="0.25">
      <c r="A158" s="92">
        <v>197</v>
      </c>
      <c r="B158" s="146" t="str">
        <f t="shared" si="3"/>
        <v>800M--</v>
      </c>
      <c r="C158" s="146"/>
      <c r="D158" s="146"/>
      <c r="E158" s="270"/>
      <c r="F158" s="147"/>
      <c r="G158" s="92"/>
      <c r="H158" s="92" t="s">
        <v>559</v>
      </c>
      <c r="I158" s="200" t="s">
        <v>439</v>
      </c>
      <c r="J158" s="200"/>
      <c r="K158" s="94"/>
      <c r="L158" s="148"/>
      <c r="M158" s="148"/>
      <c r="N158" s="93"/>
    </row>
    <row r="159" spans="1:14" ht="21" customHeight="1" x14ac:dyDescent="0.25">
      <c r="A159" s="92">
        <v>198</v>
      </c>
      <c r="B159" s="146" t="str">
        <f t="shared" si="3"/>
        <v>800M--</v>
      </c>
      <c r="C159" s="146"/>
      <c r="D159" s="146"/>
      <c r="E159" s="270"/>
      <c r="F159" s="147"/>
      <c r="G159" s="92"/>
      <c r="H159" s="92" t="s">
        <v>559</v>
      </c>
      <c r="I159" s="200" t="s">
        <v>439</v>
      </c>
      <c r="J159" s="200"/>
      <c r="K159" s="94"/>
      <c r="L159" s="148"/>
      <c r="M159" s="148"/>
      <c r="N159" s="93"/>
    </row>
    <row r="160" spans="1:14" ht="21" customHeight="1" x14ac:dyDescent="0.25">
      <c r="A160" s="92">
        <v>199</v>
      </c>
      <c r="B160" s="146" t="str">
        <f t="shared" si="3"/>
        <v>800M--</v>
      </c>
      <c r="C160" s="146"/>
      <c r="D160" s="146"/>
      <c r="E160" s="270"/>
      <c r="F160" s="147"/>
      <c r="G160" s="92"/>
      <c r="H160" s="92" t="s">
        <v>559</v>
      </c>
      <c r="I160" s="200" t="s">
        <v>439</v>
      </c>
      <c r="J160" s="200"/>
      <c r="K160" s="94"/>
      <c r="L160" s="148"/>
      <c r="M160" s="148"/>
      <c r="N160" s="93"/>
    </row>
    <row r="161" spans="1:14" ht="21" customHeight="1" x14ac:dyDescent="0.25">
      <c r="A161" s="92">
        <v>200</v>
      </c>
      <c r="B161" s="146" t="str">
        <f t="shared" si="3"/>
        <v>800M--</v>
      </c>
      <c r="C161" s="146"/>
      <c r="D161" s="146"/>
      <c r="E161" s="270"/>
      <c r="F161" s="147"/>
      <c r="G161" s="92"/>
      <c r="H161" s="92" t="s">
        <v>559</v>
      </c>
      <c r="I161" s="200" t="s">
        <v>439</v>
      </c>
      <c r="J161" s="200"/>
      <c r="K161" s="94"/>
      <c r="L161" s="148"/>
      <c r="M161" s="148"/>
      <c r="N161" s="93"/>
    </row>
    <row r="162" spans="1:14" ht="21" customHeight="1" x14ac:dyDescent="0.25">
      <c r="A162" s="92">
        <v>201</v>
      </c>
      <c r="B162" s="146" t="str">
        <f t="shared" si="3"/>
        <v>800M--</v>
      </c>
      <c r="C162" s="146"/>
      <c r="D162" s="146"/>
      <c r="E162" s="270"/>
      <c r="F162" s="147"/>
      <c r="G162" s="92"/>
      <c r="H162" s="92" t="s">
        <v>559</v>
      </c>
      <c r="I162" s="200" t="s">
        <v>439</v>
      </c>
      <c r="J162" s="200"/>
      <c r="K162" s="94"/>
      <c r="L162" s="148"/>
      <c r="M162" s="148"/>
      <c r="N162" s="93"/>
    </row>
    <row r="163" spans="1:14" ht="21" customHeight="1" x14ac:dyDescent="0.25">
      <c r="A163" s="92">
        <v>202</v>
      </c>
      <c r="B163" s="146" t="str">
        <f t="shared" si="3"/>
        <v>800M--</v>
      </c>
      <c r="C163" s="146"/>
      <c r="D163" s="146"/>
      <c r="E163" s="270"/>
      <c r="F163" s="147"/>
      <c r="G163" s="92"/>
      <c r="H163" s="92" t="s">
        <v>559</v>
      </c>
      <c r="I163" s="200" t="s">
        <v>439</v>
      </c>
      <c r="J163" s="200"/>
      <c r="K163" s="94"/>
      <c r="L163" s="148"/>
      <c r="M163" s="148"/>
      <c r="N163" s="93"/>
    </row>
    <row r="164" spans="1:14" ht="21" customHeight="1" x14ac:dyDescent="0.25">
      <c r="A164" s="92">
        <v>203</v>
      </c>
      <c r="B164" s="146" t="str">
        <f t="shared" si="3"/>
        <v>800M--</v>
      </c>
      <c r="C164" s="146"/>
      <c r="D164" s="146"/>
      <c r="E164" s="270"/>
      <c r="F164" s="147"/>
      <c r="G164" s="92"/>
      <c r="H164" s="92" t="s">
        <v>559</v>
      </c>
      <c r="I164" s="200" t="s">
        <v>439</v>
      </c>
      <c r="J164" s="200"/>
      <c r="K164" s="94"/>
      <c r="L164" s="148"/>
      <c r="M164" s="148"/>
      <c r="N164" s="93"/>
    </row>
    <row r="165" spans="1:14" ht="21" customHeight="1" x14ac:dyDescent="0.25">
      <c r="A165" s="92">
        <v>204</v>
      </c>
      <c r="B165" s="146" t="str">
        <f t="shared" si="3"/>
        <v>800M--</v>
      </c>
      <c r="C165" s="146"/>
      <c r="D165" s="146"/>
      <c r="E165" s="270"/>
      <c r="F165" s="147"/>
      <c r="G165" s="92"/>
      <c r="H165" s="92" t="s">
        <v>559</v>
      </c>
      <c r="I165" s="200" t="s">
        <v>439</v>
      </c>
      <c r="J165" s="200"/>
      <c r="K165" s="94"/>
      <c r="L165" s="148"/>
      <c r="M165" s="148"/>
      <c r="N165" s="93"/>
    </row>
    <row r="166" spans="1:14" ht="21" customHeight="1" x14ac:dyDescent="0.25">
      <c r="A166" s="92">
        <v>205</v>
      </c>
      <c r="B166" s="146" t="str">
        <f t="shared" si="3"/>
        <v>800M--</v>
      </c>
      <c r="C166" s="146"/>
      <c r="D166" s="146"/>
      <c r="E166" s="270"/>
      <c r="F166" s="147"/>
      <c r="G166" s="92"/>
      <c r="H166" s="92" t="s">
        <v>559</v>
      </c>
      <c r="I166" s="200" t="s">
        <v>439</v>
      </c>
      <c r="J166" s="200"/>
      <c r="K166" s="94"/>
      <c r="L166" s="148"/>
      <c r="M166" s="148"/>
      <c r="N166" s="93"/>
    </row>
    <row r="167" spans="1:14" ht="21" customHeight="1" x14ac:dyDescent="0.25">
      <c r="A167" s="92">
        <v>206</v>
      </c>
      <c r="B167" s="146" t="str">
        <f t="shared" si="3"/>
        <v>800M--</v>
      </c>
      <c r="C167" s="146"/>
      <c r="D167" s="146"/>
      <c r="E167" s="270"/>
      <c r="F167" s="147"/>
      <c r="G167" s="92"/>
      <c r="H167" s="92" t="s">
        <v>559</v>
      </c>
      <c r="I167" s="200" t="s">
        <v>439</v>
      </c>
      <c r="J167" s="200"/>
      <c r="K167" s="94"/>
      <c r="L167" s="148"/>
      <c r="M167" s="148"/>
      <c r="N167" s="93"/>
    </row>
    <row r="168" spans="1:14" ht="21" customHeight="1" x14ac:dyDescent="0.25">
      <c r="A168" s="92">
        <v>207</v>
      </c>
      <c r="B168" s="146" t="str">
        <f t="shared" si="3"/>
        <v>800M--</v>
      </c>
      <c r="C168" s="146"/>
      <c r="D168" s="146"/>
      <c r="E168" s="270"/>
      <c r="F168" s="225"/>
      <c r="G168" s="226"/>
      <c r="H168" s="92" t="s">
        <v>559</v>
      </c>
      <c r="I168" s="200" t="s">
        <v>439</v>
      </c>
      <c r="J168" s="200"/>
      <c r="K168" s="94"/>
      <c r="L168" s="148"/>
      <c r="M168" s="148"/>
      <c r="N168" s="93"/>
    </row>
    <row r="169" spans="1:14" ht="21" customHeight="1" x14ac:dyDescent="0.25">
      <c r="A169" s="92">
        <v>208</v>
      </c>
      <c r="B169" s="146" t="str">
        <f t="shared" si="3"/>
        <v>800M--</v>
      </c>
      <c r="C169" s="146"/>
      <c r="D169" s="146"/>
      <c r="E169" s="270"/>
      <c r="F169" s="147"/>
      <c r="G169" s="92"/>
      <c r="H169" s="92" t="s">
        <v>559</v>
      </c>
      <c r="I169" s="200" t="s">
        <v>439</v>
      </c>
      <c r="J169" s="200"/>
      <c r="K169" s="94"/>
      <c r="L169" s="148"/>
      <c r="M169" s="148"/>
      <c r="N169" s="93"/>
    </row>
    <row r="170" spans="1:14" ht="21" customHeight="1" x14ac:dyDescent="0.25">
      <c r="A170" s="92">
        <v>209</v>
      </c>
      <c r="B170" s="146" t="str">
        <f t="shared" si="3"/>
        <v>800M--</v>
      </c>
      <c r="C170" s="146"/>
      <c r="D170" s="146"/>
      <c r="E170" s="270"/>
      <c r="F170" s="147"/>
      <c r="G170" s="92"/>
      <c r="H170" s="92" t="s">
        <v>559</v>
      </c>
      <c r="I170" s="200" t="s">
        <v>439</v>
      </c>
      <c r="J170" s="200"/>
      <c r="K170" s="94"/>
      <c r="L170" s="148"/>
      <c r="M170" s="148"/>
      <c r="N170" s="93"/>
    </row>
    <row r="171" spans="1:14" ht="21" customHeight="1" x14ac:dyDescent="0.25">
      <c r="A171" s="92">
        <v>210</v>
      </c>
      <c r="B171" s="146" t="str">
        <f t="shared" si="3"/>
        <v>800M--</v>
      </c>
      <c r="C171" s="146"/>
      <c r="D171" s="146"/>
      <c r="E171" s="270"/>
      <c r="F171" s="147"/>
      <c r="G171" s="92"/>
      <c r="H171" s="92" t="s">
        <v>559</v>
      </c>
      <c r="I171" s="200" t="s">
        <v>439</v>
      </c>
      <c r="J171" s="200"/>
      <c r="K171" s="94"/>
      <c r="L171" s="148"/>
      <c r="M171" s="148"/>
      <c r="N171" s="93"/>
    </row>
    <row r="172" spans="1:14" ht="21" customHeight="1" x14ac:dyDescent="0.25">
      <c r="A172" s="92">
        <v>211</v>
      </c>
      <c r="B172" s="146" t="str">
        <f t="shared" si="3"/>
        <v>800M--</v>
      </c>
      <c r="C172" s="146"/>
      <c r="D172" s="146"/>
      <c r="E172" s="270"/>
      <c r="F172" s="147"/>
      <c r="G172" s="92"/>
      <c r="H172" s="92" t="s">
        <v>559</v>
      </c>
      <c r="I172" s="200" t="s">
        <v>439</v>
      </c>
      <c r="J172" s="200"/>
      <c r="K172" s="94"/>
      <c r="L172" s="148"/>
      <c r="M172" s="148"/>
      <c r="N172" s="93"/>
    </row>
    <row r="173" spans="1:14" ht="21" customHeight="1" x14ac:dyDescent="0.25">
      <c r="A173" s="92">
        <v>212</v>
      </c>
      <c r="B173" s="146" t="str">
        <f t="shared" si="3"/>
        <v>800M--</v>
      </c>
      <c r="C173" s="146"/>
      <c r="D173" s="146"/>
      <c r="E173" s="270"/>
      <c r="F173" s="147"/>
      <c r="G173" s="92"/>
      <c r="H173" s="92" t="s">
        <v>559</v>
      </c>
      <c r="I173" s="200" t="s">
        <v>439</v>
      </c>
      <c r="J173" s="200"/>
      <c r="K173" s="94"/>
      <c r="L173" s="148"/>
      <c r="M173" s="148"/>
      <c r="N173" s="93"/>
    </row>
    <row r="174" spans="1:14" ht="21" customHeight="1" x14ac:dyDescent="0.25">
      <c r="A174" s="92">
        <v>213</v>
      </c>
      <c r="B174" s="146" t="str">
        <f t="shared" si="3"/>
        <v>800M--</v>
      </c>
      <c r="C174" s="146"/>
      <c r="D174" s="146"/>
      <c r="E174" s="270"/>
      <c r="F174" s="147"/>
      <c r="G174" s="92"/>
      <c r="H174" s="92" t="s">
        <v>559</v>
      </c>
      <c r="I174" s="200" t="s">
        <v>439</v>
      </c>
      <c r="J174" s="200"/>
      <c r="K174" s="94"/>
      <c r="L174" s="148"/>
      <c r="M174" s="148"/>
      <c r="N174" s="93"/>
    </row>
    <row r="175" spans="1:14" ht="21" customHeight="1" x14ac:dyDescent="0.25">
      <c r="A175" s="92">
        <v>214</v>
      </c>
      <c r="B175" s="146" t="str">
        <f t="shared" si="3"/>
        <v>800M--</v>
      </c>
      <c r="C175" s="146"/>
      <c r="D175" s="146"/>
      <c r="E175" s="270"/>
      <c r="F175" s="147"/>
      <c r="G175" s="92"/>
      <c r="H175" s="92" t="s">
        <v>559</v>
      </c>
      <c r="I175" s="200" t="s">
        <v>439</v>
      </c>
      <c r="J175" s="200"/>
      <c r="K175" s="94"/>
      <c r="L175" s="148"/>
      <c r="M175" s="148"/>
      <c r="N175" s="93"/>
    </row>
    <row r="176" spans="1:14" ht="21" customHeight="1" x14ac:dyDescent="0.25">
      <c r="A176" s="92">
        <v>215</v>
      </c>
      <c r="B176" s="146" t="str">
        <f t="shared" si="3"/>
        <v>800M--</v>
      </c>
      <c r="C176" s="146"/>
      <c r="D176" s="146"/>
      <c r="E176" s="270"/>
      <c r="F176" s="147"/>
      <c r="G176" s="92"/>
      <c r="H176" s="92" t="s">
        <v>559</v>
      </c>
      <c r="I176" s="200" t="s">
        <v>439</v>
      </c>
      <c r="J176" s="200"/>
      <c r="K176" s="94"/>
      <c r="L176" s="148"/>
      <c r="M176" s="148"/>
      <c r="N176" s="93"/>
    </row>
    <row r="177" spans="1:15" ht="21" customHeight="1" x14ac:dyDescent="0.25">
      <c r="A177" s="92">
        <v>216</v>
      </c>
      <c r="B177" s="146" t="str">
        <f t="shared" si="3"/>
        <v>800M--</v>
      </c>
      <c r="C177" s="146"/>
      <c r="D177" s="146"/>
      <c r="E177" s="270"/>
      <c r="F177" s="147"/>
      <c r="G177" s="92"/>
      <c r="H177" s="92" t="s">
        <v>559</v>
      </c>
      <c r="I177" s="200" t="s">
        <v>439</v>
      </c>
      <c r="J177" s="200"/>
      <c r="K177" s="94"/>
      <c r="L177" s="148"/>
      <c r="M177" s="148"/>
      <c r="N177" s="93"/>
    </row>
    <row r="178" spans="1:15" ht="21" customHeight="1" x14ac:dyDescent="0.25">
      <c r="A178" s="92">
        <v>217</v>
      </c>
      <c r="B178" s="146" t="str">
        <f t="shared" si="3"/>
        <v>800M--</v>
      </c>
      <c r="C178" s="146"/>
      <c r="D178" s="146"/>
      <c r="E178" s="270"/>
      <c r="F178" s="147"/>
      <c r="G178" s="92"/>
      <c r="H178" s="92" t="s">
        <v>559</v>
      </c>
      <c r="I178" s="200" t="s">
        <v>439</v>
      </c>
      <c r="J178" s="200"/>
      <c r="K178" s="94"/>
      <c r="L178" s="148"/>
      <c r="M178" s="148"/>
      <c r="N178" s="93"/>
    </row>
    <row r="179" spans="1:15" ht="21" customHeight="1" x14ac:dyDescent="0.25">
      <c r="A179" s="92">
        <v>218</v>
      </c>
      <c r="B179" s="146" t="str">
        <f t="shared" si="3"/>
        <v>800M--</v>
      </c>
      <c r="C179" s="146"/>
      <c r="D179" s="146"/>
      <c r="E179" s="270"/>
      <c r="F179" s="147"/>
      <c r="G179" s="92"/>
      <c r="H179" s="92" t="s">
        <v>559</v>
      </c>
      <c r="I179" s="200" t="s">
        <v>439</v>
      </c>
      <c r="J179" s="200"/>
      <c r="K179" s="94"/>
      <c r="L179" s="148"/>
      <c r="M179" s="148"/>
      <c r="N179" s="93"/>
    </row>
    <row r="180" spans="1:15" ht="21" customHeight="1" x14ac:dyDescent="0.25">
      <c r="A180" s="92">
        <v>219</v>
      </c>
      <c r="B180" s="146" t="str">
        <f t="shared" si="3"/>
        <v>800M--</v>
      </c>
      <c r="C180" s="146"/>
      <c r="D180" s="146"/>
      <c r="E180" s="270"/>
      <c r="F180" s="147"/>
      <c r="G180" s="92"/>
      <c r="H180" s="92" t="s">
        <v>559</v>
      </c>
      <c r="I180" s="200" t="s">
        <v>439</v>
      </c>
      <c r="J180" s="200"/>
      <c r="K180" s="94"/>
      <c r="L180" s="148"/>
      <c r="M180" s="148"/>
      <c r="N180" s="93"/>
    </row>
    <row r="181" spans="1:15" ht="21" customHeight="1" x14ac:dyDescent="0.25">
      <c r="A181" s="92">
        <v>220</v>
      </c>
      <c r="B181" s="146" t="str">
        <f t="shared" si="3"/>
        <v>800M--</v>
      </c>
      <c r="C181" s="146"/>
      <c r="D181" s="146"/>
      <c r="E181" s="270"/>
      <c r="F181" s="147"/>
      <c r="G181" s="92"/>
      <c r="H181" s="92" t="s">
        <v>559</v>
      </c>
      <c r="I181" s="200" t="s">
        <v>439</v>
      </c>
      <c r="J181" s="200"/>
      <c r="K181" s="94"/>
      <c r="L181" s="148"/>
      <c r="M181" s="148"/>
      <c r="N181" s="93"/>
    </row>
    <row r="182" spans="1:15" ht="21" customHeight="1" x14ac:dyDescent="0.25">
      <c r="A182" s="92">
        <v>221</v>
      </c>
      <c r="B182" s="146" t="str">
        <f t="shared" si="3"/>
        <v>800M--</v>
      </c>
      <c r="C182" s="146"/>
      <c r="D182" s="146"/>
      <c r="E182" s="270"/>
      <c r="F182" s="147"/>
      <c r="G182" s="92"/>
      <c r="H182" s="92" t="s">
        <v>559</v>
      </c>
      <c r="I182" s="200" t="s">
        <v>439</v>
      </c>
      <c r="J182" s="200"/>
      <c r="K182" s="94"/>
      <c r="L182" s="148"/>
      <c r="M182" s="148"/>
      <c r="N182" s="93"/>
    </row>
    <row r="183" spans="1:15" ht="21" customHeight="1" x14ac:dyDescent="0.25">
      <c r="A183" s="92">
        <v>222</v>
      </c>
      <c r="B183" s="146" t="str">
        <f t="shared" si="3"/>
        <v>800M--</v>
      </c>
      <c r="C183" s="146"/>
      <c r="D183" s="146"/>
      <c r="E183" s="270"/>
      <c r="F183" s="147"/>
      <c r="G183" s="92"/>
      <c r="H183" s="92" t="s">
        <v>559</v>
      </c>
      <c r="I183" s="200" t="s">
        <v>439</v>
      </c>
      <c r="J183" s="200"/>
      <c r="K183" s="94"/>
      <c r="L183" s="148"/>
      <c r="M183" s="148"/>
      <c r="N183" s="93"/>
    </row>
    <row r="184" spans="1:15" ht="21" customHeight="1" x14ac:dyDescent="0.25">
      <c r="A184" s="92">
        <v>223</v>
      </c>
      <c r="B184" s="146" t="str">
        <f t="shared" si="3"/>
        <v>800M--</v>
      </c>
      <c r="C184" s="146"/>
      <c r="D184" s="146"/>
      <c r="E184" s="270"/>
      <c r="F184" s="147"/>
      <c r="G184" s="92"/>
      <c r="H184" s="92" t="s">
        <v>559</v>
      </c>
      <c r="I184" s="200" t="s">
        <v>439</v>
      </c>
      <c r="J184" s="200"/>
      <c r="K184" s="94"/>
      <c r="L184" s="148"/>
      <c r="M184" s="148"/>
      <c r="N184" s="93"/>
    </row>
    <row r="185" spans="1:15" ht="21" customHeight="1" x14ac:dyDescent="0.25">
      <c r="A185" s="92">
        <v>224</v>
      </c>
      <c r="B185" s="146" t="str">
        <f t="shared" si="3"/>
        <v>800M--</v>
      </c>
      <c r="C185" s="146"/>
      <c r="D185" s="146"/>
      <c r="E185" s="270"/>
      <c r="F185" s="225"/>
      <c r="G185" s="226"/>
      <c r="H185" s="92" t="s">
        <v>559</v>
      </c>
      <c r="I185" s="200" t="s">
        <v>439</v>
      </c>
      <c r="J185" s="200"/>
      <c r="K185" s="94"/>
      <c r="L185" s="148"/>
      <c r="M185" s="148"/>
      <c r="N185" s="93"/>
    </row>
    <row r="186" spans="1:15" ht="21" customHeight="1" x14ac:dyDescent="0.25">
      <c r="A186" s="92">
        <v>225</v>
      </c>
      <c r="B186" s="146" t="str">
        <f t="shared" si="3"/>
        <v>800M--</v>
      </c>
      <c r="C186" s="146"/>
      <c r="D186" s="146"/>
      <c r="E186" s="270"/>
      <c r="F186" s="147"/>
      <c r="G186" s="92"/>
      <c r="H186" s="92" t="s">
        <v>559</v>
      </c>
      <c r="I186" s="200" t="s">
        <v>439</v>
      </c>
      <c r="J186" s="200"/>
      <c r="K186" s="94"/>
      <c r="L186" s="148"/>
      <c r="M186" s="148"/>
      <c r="N186" s="93"/>
    </row>
    <row r="187" spans="1:15" ht="21" customHeight="1" x14ac:dyDescent="0.25">
      <c r="A187" s="92">
        <v>226</v>
      </c>
      <c r="B187" s="146" t="str">
        <f t="shared" si="3"/>
        <v>800M--</v>
      </c>
      <c r="C187" s="146"/>
      <c r="D187" s="146"/>
      <c r="E187" s="270"/>
      <c r="F187" s="147"/>
      <c r="G187" s="92"/>
      <c r="H187" s="92" t="s">
        <v>559</v>
      </c>
      <c r="I187" s="200" t="s">
        <v>439</v>
      </c>
      <c r="J187" s="200"/>
      <c r="K187" s="94"/>
      <c r="L187" s="148"/>
      <c r="M187" s="148"/>
      <c r="N187" s="93"/>
    </row>
    <row r="188" spans="1:15" ht="21" customHeight="1" x14ac:dyDescent="0.25">
      <c r="A188" s="92">
        <v>227</v>
      </c>
      <c r="B188" s="146" t="str">
        <f t="shared" si="3"/>
        <v>800M--</v>
      </c>
      <c r="C188" s="146"/>
      <c r="D188" s="146"/>
      <c r="E188" s="270"/>
      <c r="F188" s="147"/>
      <c r="G188" s="92"/>
      <c r="H188" s="92" t="s">
        <v>559</v>
      </c>
      <c r="I188" s="200" t="s">
        <v>439</v>
      </c>
      <c r="J188" s="200"/>
      <c r="K188" s="94"/>
      <c r="L188" s="148"/>
      <c r="M188" s="148"/>
      <c r="N188" s="93"/>
    </row>
    <row r="189" spans="1:15" ht="21" customHeight="1" x14ac:dyDescent="0.25">
      <c r="A189" s="92">
        <v>228</v>
      </c>
      <c r="B189" s="146" t="str">
        <f t="shared" si="3"/>
        <v>800M--</v>
      </c>
      <c r="C189" s="146"/>
      <c r="D189" s="146"/>
      <c r="E189" s="270"/>
      <c r="F189" s="147"/>
      <c r="G189" s="92"/>
      <c r="H189" s="92" t="s">
        <v>559</v>
      </c>
      <c r="I189" s="200" t="s">
        <v>439</v>
      </c>
      <c r="J189" s="200"/>
      <c r="K189" s="94"/>
      <c r="L189" s="148"/>
      <c r="M189" s="148"/>
      <c r="N189" s="93"/>
    </row>
    <row r="190" spans="1:15" ht="21" customHeight="1" x14ac:dyDescent="0.25">
      <c r="A190" s="92">
        <v>229</v>
      </c>
      <c r="B190" s="146" t="str">
        <f t="shared" si="3"/>
        <v>800M--</v>
      </c>
      <c r="C190" s="146"/>
      <c r="D190" s="146"/>
      <c r="E190" s="270"/>
      <c r="F190" s="147"/>
      <c r="G190" s="92"/>
      <c r="H190" s="92" t="s">
        <v>559</v>
      </c>
      <c r="I190" s="200" t="s">
        <v>439</v>
      </c>
      <c r="J190" s="200"/>
      <c r="K190" s="94"/>
      <c r="L190" s="148"/>
      <c r="M190" s="148"/>
      <c r="N190" s="93"/>
    </row>
    <row r="191" spans="1:15" ht="21" customHeight="1" x14ac:dyDescent="0.25">
      <c r="A191" s="92">
        <v>230</v>
      </c>
      <c r="B191" s="146" t="str">
        <f t="shared" si="3"/>
        <v>800M--</v>
      </c>
      <c r="C191" s="146"/>
      <c r="D191" s="146"/>
      <c r="E191" s="270"/>
      <c r="F191" s="147"/>
      <c r="G191" s="92"/>
      <c r="H191" s="92" t="s">
        <v>559</v>
      </c>
      <c r="I191" s="200" t="s">
        <v>439</v>
      </c>
      <c r="J191" s="200"/>
      <c r="K191" s="94"/>
      <c r="L191" s="148"/>
      <c r="M191" s="148"/>
      <c r="N191" s="93"/>
    </row>
    <row r="192" spans="1:15" s="224" customFormat="1" ht="21" customHeight="1" x14ac:dyDescent="0.25">
      <c r="A192" s="92">
        <v>231</v>
      </c>
      <c r="B192" s="146" t="str">
        <f t="shared" si="3"/>
        <v>800M--</v>
      </c>
      <c r="C192" s="146"/>
      <c r="D192" s="146"/>
      <c r="E192" s="270"/>
      <c r="F192" s="147"/>
      <c r="G192" s="92"/>
      <c r="H192" s="92" t="s">
        <v>559</v>
      </c>
      <c r="I192" s="200" t="s">
        <v>439</v>
      </c>
      <c r="J192" s="200"/>
      <c r="K192" s="94"/>
      <c r="L192" s="148"/>
      <c r="M192" s="148"/>
      <c r="N192" s="93"/>
      <c r="O192" s="142"/>
    </row>
    <row r="193" spans="1:14" ht="21" customHeight="1" x14ac:dyDescent="0.25">
      <c r="A193" s="92">
        <v>232</v>
      </c>
      <c r="B193" s="146" t="str">
        <f t="shared" si="3"/>
        <v>800M--</v>
      </c>
      <c r="C193" s="146"/>
      <c r="D193" s="146"/>
      <c r="E193" s="270"/>
      <c r="F193" s="147"/>
      <c r="G193" s="92"/>
      <c r="H193" s="92" t="s">
        <v>559</v>
      </c>
      <c r="I193" s="200" t="s">
        <v>439</v>
      </c>
      <c r="J193" s="200"/>
      <c r="K193" s="94"/>
      <c r="L193" s="148"/>
      <c r="M193" s="148"/>
      <c r="N193" s="93"/>
    </row>
    <row r="194" spans="1:14" ht="21" customHeight="1" x14ac:dyDescent="0.25">
      <c r="A194" s="92">
        <v>233</v>
      </c>
      <c r="B194" s="146" t="str">
        <f t="shared" si="3"/>
        <v>800M--</v>
      </c>
      <c r="C194" s="146"/>
      <c r="D194" s="146"/>
      <c r="E194" s="270"/>
      <c r="F194" s="147"/>
      <c r="G194" s="92"/>
      <c r="H194" s="92" t="s">
        <v>559</v>
      </c>
      <c r="I194" s="200" t="s">
        <v>439</v>
      </c>
      <c r="J194" s="200"/>
      <c r="K194" s="94"/>
      <c r="L194" s="148"/>
      <c r="M194" s="148"/>
      <c r="N194" s="93"/>
    </row>
    <row r="195" spans="1:14" ht="21" customHeight="1" x14ac:dyDescent="0.25">
      <c r="A195" s="92">
        <v>234</v>
      </c>
      <c r="B195" s="146" t="str">
        <f t="shared" si="3"/>
        <v>800M--</v>
      </c>
      <c r="C195" s="146"/>
      <c r="D195" s="146"/>
      <c r="E195" s="270"/>
      <c r="F195" s="147"/>
      <c r="G195" s="92"/>
      <c r="H195" s="92" t="s">
        <v>559</v>
      </c>
      <c r="I195" s="200" t="s">
        <v>439</v>
      </c>
      <c r="J195" s="200"/>
      <c r="K195" s="94"/>
      <c r="L195" s="148"/>
      <c r="M195" s="148"/>
      <c r="N195" s="93"/>
    </row>
    <row r="196" spans="1:14" ht="21" customHeight="1" x14ac:dyDescent="0.25">
      <c r="A196" s="92">
        <v>235</v>
      </c>
      <c r="B196" s="146" t="str">
        <f t="shared" si="3"/>
        <v>800M--</v>
      </c>
      <c r="C196" s="146"/>
      <c r="D196" s="146"/>
      <c r="E196" s="270"/>
      <c r="F196" s="147"/>
      <c r="G196" s="92"/>
      <c r="H196" s="92" t="s">
        <v>559</v>
      </c>
      <c r="I196" s="200" t="s">
        <v>439</v>
      </c>
      <c r="J196" s="200"/>
      <c r="K196" s="94"/>
      <c r="L196" s="148"/>
      <c r="M196" s="148"/>
      <c r="N196" s="93"/>
    </row>
    <row r="197" spans="1:14" ht="21" customHeight="1" x14ac:dyDescent="0.25">
      <c r="A197" s="92">
        <v>236</v>
      </c>
      <c r="B197" s="146" t="str">
        <f t="shared" si="3"/>
        <v>800M--</v>
      </c>
      <c r="C197" s="146"/>
      <c r="D197" s="146"/>
      <c r="E197" s="270"/>
      <c r="F197" s="147"/>
      <c r="G197" s="92"/>
      <c r="H197" s="92" t="s">
        <v>559</v>
      </c>
      <c r="I197" s="200" t="s">
        <v>439</v>
      </c>
      <c r="J197" s="200"/>
      <c r="K197" s="94"/>
      <c r="L197" s="148"/>
      <c r="M197" s="148"/>
      <c r="N197" s="93"/>
    </row>
    <row r="198" spans="1:14" ht="21" customHeight="1" x14ac:dyDescent="0.25">
      <c r="A198" s="92">
        <v>237</v>
      </c>
      <c r="B198" s="146" t="str">
        <f t="shared" si="3"/>
        <v>800M--</v>
      </c>
      <c r="C198" s="146"/>
      <c r="D198" s="146"/>
      <c r="E198" s="270"/>
      <c r="F198" s="147"/>
      <c r="G198" s="92"/>
      <c r="H198" s="92" t="s">
        <v>559</v>
      </c>
      <c r="I198" s="200" t="s">
        <v>439</v>
      </c>
      <c r="J198" s="200"/>
      <c r="K198" s="94"/>
      <c r="L198" s="148"/>
      <c r="M198" s="148"/>
      <c r="N198" s="93"/>
    </row>
    <row r="199" spans="1:14" ht="21" customHeight="1" x14ac:dyDescent="0.25">
      <c r="A199" s="92">
        <v>238</v>
      </c>
      <c r="B199" s="146" t="str">
        <f t="shared" si="3"/>
        <v>800M--</v>
      </c>
      <c r="C199" s="146"/>
      <c r="D199" s="146"/>
      <c r="E199" s="270"/>
      <c r="F199" s="147"/>
      <c r="G199" s="92"/>
      <c r="H199" s="92" t="s">
        <v>559</v>
      </c>
      <c r="I199" s="200" t="s">
        <v>439</v>
      </c>
      <c r="J199" s="200"/>
      <c r="K199" s="94"/>
      <c r="L199" s="148"/>
      <c r="M199" s="148"/>
      <c r="N199" s="93"/>
    </row>
    <row r="200" spans="1:14" ht="21" customHeight="1" x14ac:dyDescent="0.25">
      <c r="A200" s="92">
        <v>239</v>
      </c>
      <c r="B200" s="146" t="str">
        <f t="shared" si="3"/>
        <v>800M--</v>
      </c>
      <c r="C200" s="146"/>
      <c r="D200" s="146"/>
      <c r="E200" s="270"/>
      <c r="F200" s="147"/>
      <c r="G200" s="92"/>
      <c r="H200" s="92" t="s">
        <v>559</v>
      </c>
      <c r="I200" s="200" t="s">
        <v>439</v>
      </c>
      <c r="J200" s="200"/>
      <c r="K200" s="94"/>
      <c r="L200" s="148"/>
      <c r="M200" s="148"/>
      <c r="N200" s="93"/>
    </row>
    <row r="201" spans="1:14" ht="21" customHeight="1" x14ac:dyDescent="0.25">
      <c r="A201" s="92">
        <v>240</v>
      </c>
      <c r="B201" s="146" t="str">
        <f t="shared" si="3"/>
        <v>800M--</v>
      </c>
      <c r="C201" s="146"/>
      <c r="D201" s="146"/>
      <c r="E201" s="270"/>
      <c r="F201" s="147"/>
      <c r="G201" s="92"/>
      <c r="H201" s="92" t="s">
        <v>559</v>
      </c>
      <c r="I201" s="200" t="s">
        <v>439</v>
      </c>
      <c r="J201" s="200"/>
      <c r="K201" s="94"/>
      <c r="L201" s="148"/>
      <c r="M201" s="148"/>
      <c r="N201" s="93"/>
    </row>
    <row r="202" spans="1:14" ht="21" customHeight="1" x14ac:dyDescent="0.25">
      <c r="A202" s="92">
        <v>241</v>
      </c>
      <c r="B202" s="146" t="str">
        <f t="shared" si="3"/>
        <v>800M--</v>
      </c>
      <c r="C202" s="146"/>
      <c r="D202" s="146"/>
      <c r="E202" s="270"/>
      <c r="F202" s="147"/>
      <c r="G202" s="92"/>
      <c r="H202" s="92" t="s">
        <v>559</v>
      </c>
      <c r="I202" s="200" t="s">
        <v>439</v>
      </c>
      <c r="J202" s="200"/>
      <c r="K202" s="94"/>
      <c r="L202" s="148"/>
      <c r="M202" s="148"/>
      <c r="N202" s="93"/>
    </row>
    <row r="203" spans="1:14" ht="21" customHeight="1" x14ac:dyDescent="0.25">
      <c r="A203" s="92">
        <v>242</v>
      </c>
      <c r="B203" s="146" t="str">
        <f t="shared" si="3"/>
        <v>800M--</v>
      </c>
      <c r="C203" s="146"/>
      <c r="D203" s="146"/>
      <c r="E203" s="270"/>
      <c r="F203" s="147"/>
      <c r="G203" s="92"/>
      <c r="H203" s="92" t="s">
        <v>559</v>
      </c>
      <c r="I203" s="200" t="s">
        <v>439</v>
      </c>
      <c r="J203" s="200"/>
      <c r="K203" s="94"/>
      <c r="L203" s="148"/>
      <c r="M203" s="148"/>
      <c r="N203" s="93"/>
    </row>
    <row r="204" spans="1:14" ht="21" customHeight="1" x14ac:dyDescent="0.25">
      <c r="A204" s="92">
        <v>243</v>
      </c>
      <c r="B204" s="146" t="str">
        <f t="shared" si="3"/>
        <v>800M--</v>
      </c>
      <c r="C204" s="146"/>
      <c r="D204" s="146"/>
      <c r="E204" s="270"/>
      <c r="F204" s="147"/>
      <c r="G204" s="92"/>
      <c r="H204" s="92" t="s">
        <v>559</v>
      </c>
      <c r="I204" s="200" t="s">
        <v>439</v>
      </c>
      <c r="J204" s="200"/>
      <c r="K204" s="94"/>
      <c r="L204" s="148"/>
      <c r="M204" s="148"/>
      <c r="N204" s="93"/>
    </row>
    <row r="205" spans="1:14" ht="21" customHeight="1" x14ac:dyDescent="0.25">
      <c r="A205" s="92">
        <v>244</v>
      </c>
      <c r="B205" s="146" t="str">
        <f t="shared" si="3"/>
        <v>800M--</v>
      </c>
      <c r="C205" s="146"/>
      <c r="D205" s="146"/>
      <c r="E205" s="270"/>
      <c r="F205" s="147"/>
      <c r="G205" s="92"/>
      <c r="H205" s="92" t="s">
        <v>559</v>
      </c>
      <c r="I205" s="200" t="s">
        <v>439</v>
      </c>
      <c r="J205" s="200"/>
      <c r="K205" s="94"/>
      <c r="L205" s="148"/>
      <c r="M205" s="148"/>
      <c r="N205" s="93"/>
    </row>
    <row r="206" spans="1:14" ht="21" customHeight="1" x14ac:dyDescent="0.25">
      <c r="A206" s="92">
        <v>245</v>
      </c>
      <c r="B206" s="146" t="str">
        <f t="shared" si="3"/>
        <v>800M--</v>
      </c>
      <c r="C206" s="146"/>
      <c r="D206" s="146"/>
      <c r="E206" s="270"/>
      <c r="F206" s="147"/>
      <c r="G206" s="92"/>
      <c r="H206" s="92" t="s">
        <v>559</v>
      </c>
      <c r="I206" s="200" t="s">
        <v>439</v>
      </c>
      <c r="J206" s="200"/>
      <c r="K206" s="94"/>
      <c r="L206" s="148"/>
      <c r="M206" s="148"/>
      <c r="N206" s="93"/>
    </row>
    <row r="207" spans="1:14" ht="21" customHeight="1" x14ac:dyDescent="0.25">
      <c r="A207" s="92">
        <v>246</v>
      </c>
      <c r="B207" s="146" t="str">
        <f t="shared" si="3"/>
        <v>800M--</v>
      </c>
      <c r="C207" s="146"/>
      <c r="D207" s="146"/>
      <c r="E207" s="270"/>
      <c r="F207" s="147"/>
      <c r="G207" s="92"/>
      <c r="H207" s="92" t="s">
        <v>559</v>
      </c>
      <c r="I207" s="200" t="s">
        <v>439</v>
      </c>
      <c r="J207" s="200"/>
      <c r="K207" s="94"/>
      <c r="L207" s="148"/>
      <c r="M207" s="148"/>
      <c r="N207" s="93"/>
    </row>
    <row r="208" spans="1:14" ht="21" customHeight="1" x14ac:dyDescent="0.25">
      <c r="A208" s="92">
        <v>247</v>
      </c>
      <c r="B208" s="146" t="str">
        <f t="shared" si="3"/>
        <v>800M--</v>
      </c>
      <c r="C208" s="146"/>
      <c r="D208" s="146"/>
      <c r="E208" s="270"/>
      <c r="F208" s="147"/>
      <c r="G208" s="92"/>
      <c r="H208" s="92" t="s">
        <v>559</v>
      </c>
      <c r="I208" s="200" t="s">
        <v>439</v>
      </c>
      <c r="J208" s="200"/>
      <c r="K208" s="94"/>
      <c r="L208" s="148"/>
      <c r="M208" s="148"/>
      <c r="N208" s="93"/>
    </row>
    <row r="209" spans="1:14" ht="21" customHeight="1" x14ac:dyDescent="0.25">
      <c r="A209" s="92">
        <v>248</v>
      </c>
      <c r="B209" s="146" t="str">
        <f t="shared" si="3"/>
        <v>800M--</v>
      </c>
      <c r="C209" s="146"/>
      <c r="D209" s="146"/>
      <c r="E209" s="270"/>
      <c r="F209" s="147"/>
      <c r="G209" s="92"/>
      <c r="H209" s="92" t="s">
        <v>559</v>
      </c>
      <c r="I209" s="200" t="s">
        <v>439</v>
      </c>
      <c r="J209" s="200"/>
      <c r="K209" s="94"/>
      <c r="L209" s="148"/>
      <c r="M209" s="148"/>
      <c r="N209" s="93"/>
    </row>
    <row r="210" spans="1:14" ht="21" customHeight="1" x14ac:dyDescent="0.25">
      <c r="A210" s="92">
        <v>249</v>
      </c>
      <c r="B210" s="146" t="str">
        <f t="shared" si="3"/>
        <v>800M--</v>
      </c>
      <c r="C210" s="146"/>
      <c r="D210" s="146"/>
      <c r="E210" s="270"/>
      <c r="F210" s="225"/>
      <c r="G210" s="226"/>
      <c r="H210" s="92" t="s">
        <v>559</v>
      </c>
      <c r="I210" s="200" t="s">
        <v>439</v>
      </c>
      <c r="J210" s="200"/>
      <c r="K210" s="94"/>
      <c r="L210" s="148"/>
      <c r="M210" s="148"/>
      <c r="N210" s="93"/>
    </row>
    <row r="211" spans="1:14" ht="21" customHeight="1" x14ac:dyDescent="0.25">
      <c r="A211" s="92">
        <v>250</v>
      </c>
      <c r="B211" s="146" t="str">
        <f t="shared" si="3"/>
        <v>800M--</v>
      </c>
      <c r="C211" s="146"/>
      <c r="D211" s="146"/>
      <c r="E211" s="270"/>
      <c r="F211" s="147"/>
      <c r="G211" s="92"/>
      <c r="H211" s="92" t="s">
        <v>559</v>
      </c>
      <c r="I211" s="200" t="s">
        <v>439</v>
      </c>
      <c r="J211" s="200"/>
      <c r="K211" s="94"/>
      <c r="L211" s="148"/>
      <c r="M211" s="148"/>
      <c r="N211" s="93"/>
    </row>
    <row r="212" spans="1:14" ht="21" customHeight="1" x14ac:dyDescent="0.25">
      <c r="A212" s="92">
        <v>251</v>
      </c>
      <c r="B212" s="146" t="str">
        <f t="shared" si="3"/>
        <v>800M--</v>
      </c>
      <c r="C212" s="146"/>
      <c r="D212" s="146"/>
      <c r="E212" s="270"/>
      <c r="F212" s="147"/>
      <c r="G212" s="92"/>
      <c r="H212" s="92" t="s">
        <v>559</v>
      </c>
      <c r="I212" s="200" t="s">
        <v>439</v>
      </c>
      <c r="J212" s="200"/>
      <c r="K212" s="94"/>
      <c r="L212" s="148"/>
      <c r="M212" s="148"/>
      <c r="N212" s="93"/>
    </row>
    <row r="213" spans="1:14" ht="21" customHeight="1" x14ac:dyDescent="0.25">
      <c r="A213" s="92">
        <v>252</v>
      </c>
      <c r="B213" s="146" t="str">
        <f t="shared" si="3"/>
        <v>800M--</v>
      </c>
      <c r="C213" s="146"/>
      <c r="D213" s="146"/>
      <c r="E213" s="270"/>
      <c r="F213" s="147"/>
      <c r="G213" s="92"/>
      <c r="H213" s="92" t="s">
        <v>559</v>
      </c>
      <c r="I213" s="200" t="s">
        <v>439</v>
      </c>
      <c r="J213" s="200"/>
      <c r="K213" s="94"/>
      <c r="L213" s="148"/>
      <c r="M213" s="148"/>
      <c r="N213" s="93"/>
    </row>
    <row r="214" spans="1:14" ht="21" customHeight="1" x14ac:dyDescent="0.25">
      <c r="A214" s="92">
        <v>253</v>
      </c>
      <c r="B214" s="146" t="str">
        <f t="shared" si="3"/>
        <v>800M--</v>
      </c>
      <c r="C214" s="146"/>
      <c r="D214" s="146"/>
      <c r="E214" s="270"/>
      <c r="F214" s="147"/>
      <c r="G214" s="92"/>
      <c r="H214" s="92" t="s">
        <v>559</v>
      </c>
      <c r="I214" s="200" t="s">
        <v>439</v>
      </c>
      <c r="J214" s="200"/>
      <c r="K214" s="94"/>
      <c r="L214" s="148"/>
      <c r="M214" s="148"/>
      <c r="N214" s="93"/>
    </row>
    <row r="215" spans="1:14" ht="21" customHeight="1" x14ac:dyDescent="0.25">
      <c r="A215" s="92">
        <v>254</v>
      </c>
      <c r="B215" s="146" t="str">
        <f t="shared" si="3"/>
        <v>800M--</v>
      </c>
      <c r="C215" s="146"/>
      <c r="D215" s="146"/>
      <c r="E215" s="270"/>
      <c r="F215" s="147"/>
      <c r="G215" s="92"/>
      <c r="H215" s="92" t="s">
        <v>559</v>
      </c>
      <c r="I215" s="200" t="s">
        <v>439</v>
      </c>
      <c r="J215" s="200"/>
      <c r="K215" s="94"/>
      <c r="L215" s="148"/>
      <c r="M215" s="148"/>
      <c r="N215" s="93"/>
    </row>
    <row r="216" spans="1:14" ht="21" customHeight="1" x14ac:dyDescent="0.25">
      <c r="A216" s="92">
        <v>255</v>
      </c>
      <c r="B216" s="146" t="str">
        <f t="shared" si="3"/>
        <v>800M--</v>
      </c>
      <c r="C216" s="146"/>
      <c r="D216" s="146"/>
      <c r="E216" s="270"/>
      <c r="F216" s="147"/>
      <c r="G216" s="92"/>
      <c r="H216" s="92" t="s">
        <v>559</v>
      </c>
      <c r="I216" s="200" t="s">
        <v>439</v>
      </c>
      <c r="J216" s="200"/>
      <c r="K216" s="94"/>
      <c r="L216" s="148"/>
      <c r="M216" s="148"/>
      <c r="N216" s="93"/>
    </row>
    <row r="217" spans="1:14" ht="21" customHeight="1" x14ac:dyDescent="0.25">
      <c r="A217" s="92">
        <v>256</v>
      </c>
      <c r="B217" s="146" t="str">
        <f t="shared" si="3"/>
        <v>800M--</v>
      </c>
      <c r="C217" s="146"/>
      <c r="D217" s="146"/>
      <c r="E217" s="270"/>
      <c r="F217" s="147"/>
      <c r="G217" s="92"/>
      <c r="H217" s="92" t="s">
        <v>559</v>
      </c>
      <c r="I217" s="200" t="s">
        <v>439</v>
      </c>
      <c r="J217" s="200"/>
      <c r="K217" s="94"/>
      <c r="L217" s="148"/>
      <c r="M217" s="148"/>
      <c r="N217" s="93"/>
    </row>
    <row r="218" spans="1:14" ht="21" customHeight="1" x14ac:dyDescent="0.25">
      <c r="A218" s="92">
        <v>257</v>
      </c>
      <c r="B218" s="146" t="str">
        <f t="shared" ref="B218:B281" si="4">CONCATENATE(I218,"-",L218,"-",M218)</f>
        <v>800M--</v>
      </c>
      <c r="C218" s="146"/>
      <c r="D218" s="146"/>
      <c r="E218" s="270"/>
      <c r="F218" s="147"/>
      <c r="G218" s="92"/>
      <c r="H218" s="92" t="s">
        <v>559</v>
      </c>
      <c r="I218" s="200" t="s">
        <v>439</v>
      </c>
      <c r="J218" s="200"/>
      <c r="K218" s="94"/>
      <c r="L218" s="148"/>
      <c r="M218" s="148"/>
      <c r="N218" s="93"/>
    </row>
    <row r="219" spans="1:14" ht="21" customHeight="1" x14ac:dyDescent="0.25">
      <c r="A219" s="92">
        <v>258</v>
      </c>
      <c r="B219" s="146" t="str">
        <f t="shared" si="4"/>
        <v>800M--</v>
      </c>
      <c r="C219" s="146"/>
      <c r="D219" s="146"/>
      <c r="E219" s="270"/>
      <c r="F219" s="147"/>
      <c r="G219" s="92"/>
      <c r="H219" s="92" t="s">
        <v>559</v>
      </c>
      <c r="I219" s="200" t="s">
        <v>439</v>
      </c>
      <c r="J219" s="200"/>
      <c r="K219" s="94"/>
      <c r="L219" s="148"/>
      <c r="M219" s="148"/>
      <c r="N219" s="93"/>
    </row>
    <row r="220" spans="1:14" ht="21" customHeight="1" x14ac:dyDescent="0.25">
      <c r="A220" s="92">
        <v>259</v>
      </c>
      <c r="B220" s="146" t="str">
        <f t="shared" si="4"/>
        <v>800M--</v>
      </c>
      <c r="C220" s="146"/>
      <c r="D220" s="146"/>
      <c r="E220" s="270"/>
      <c r="F220" s="147"/>
      <c r="G220" s="92"/>
      <c r="H220" s="92" t="s">
        <v>559</v>
      </c>
      <c r="I220" s="200" t="s">
        <v>439</v>
      </c>
      <c r="J220" s="200"/>
      <c r="K220" s="94"/>
      <c r="L220" s="148"/>
      <c r="M220" s="148"/>
      <c r="N220" s="93"/>
    </row>
    <row r="221" spans="1:14" ht="21" customHeight="1" x14ac:dyDescent="0.25">
      <c r="A221" s="92">
        <v>260</v>
      </c>
      <c r="B221" s="146" t="str">
        <f t="shared" si="4"/>
        <v>800M--</v>
      </c>
      <c r="C221" s="146"/>
      <c r="D221" s="146"/>
      <c r="E221" s="270"/>
      <c r="F221" s="147"/>
      <c r="G221" s="92"/>
      <c r="H221" s="92" t="s">
        <v>559</v>
      </c>
      <c r="I221" s="200" t="s">
        <v>439</v>
      </c>
      <c r="J221" s="200"/>
      <c r="K221" s="94"/>
      <c r="L221" s="148"/>
      <c r="M221" s="148"/>
      <c r="N221" s="93"/>
    </row>
    <row r="222" spans="1:14" ht="21" customHeight="1" x14ac:dyDescent="0.25">
      <c r="A222" s="92">
        <v>261</v>
      </c>
      <c r="B222" s="146" t="str">
        <f t="shared" si="4"/>
        <v>800M--</v>
      </c>
      <c r="C222" s="146"/>
      <c r="D222" s="146"/>
      <c r="E222" s="270"/>
      <c r="F222" s="147"/>
      <c r="G222" s="92"/>
      <c r="H222" s="92" t="s">
        <v>559</v>
      </c>
      <c r="I222" s="200" t="s">
        <v>439</v>
      </c>
      <c r="J222" s="200"/>
      <c r="K222" s="94"/>
      <c r="L222" s="148"/>
      <c r="M222" s="148"/>
      <c r="N222" s="93"/>
    </row>
    <row r="223" spans="1:14" ht="21" customHeight="1" x14ac:dyDescent="0.25">
      <c r="A223" s="92">
        <v>262</v>
      </c>
      <c r="B223" s="146" t="str">
        <f t="shared" si="4"/>
        <v>800M--</v>
      </c>
      <c r="C223" s="146"/>
      <c r="D223" s="146"/>
      <c r="E223" s="270"/>
      <c r="F223" s="147"/>
      <c r="G223" s="92"/>
      <c r="H223" s="92" t="s">
        <v>559</v>
      </c>
      <c r="I223" s="200" t="s">
        <v>439</v>
      </c>
      <c r="J223" s="200"/>
      <c r="K223" s="94"/>
      <c r="L223" s="148"/>
      <c r="M223" s="148"/>
      <c r="N223" s="93"/>
    </row>
    <row r="224" spans="1:14" ht="21" customHeight="1" x14ac:dyDescent="0.25">
      <c r="A224" s="92">
        <v>263</v>
      </c>
      <c r="B224" s="146" t="str">
        <f t="shared" si="4"/>
        <v>800M--</v>
      </c>
      <c r="C224" s="146"/>
      <c r="D224" s="146"/>
      <c r="E224" s="270"/>
      <c r="F224" s="147"/>
      <c r="G224" s="92"/>
      <c r="H224" s="92" t="s">
        <v>559</v>
      </c>
      <c r="I224" s="200" t="s">
        <v>439</v>
      </c>
      <c r="J224" s="200"/>
      <c r="K224" s="94"/>
      <c r="L224" s="148"/>
      <c r="M224" s="148"/>
      <c r="N224" s="93"/>
    </row>
    <row r="225" spans="1:14" ht="21" customHeight="1" x14ac:dyDescent="0.25">
      <c r="A225" s="92">
        <v>264</v>
      </c>
      <c r="B225" s="146" t="str">
        <f t="shared" si="4"/>
        <v>800M--</v>
      </c>
      <c r="C225" s="146"/>
      <c r="D225" s="146"/>
      <c r="E225" s="270"/>
      <c r="F225" s="147"/>
      <c r="G225" s="92"/>
      <c r="H225" s="92" t="s">
        <v>559</v>
      </c>
      <c r="I225" s="200" t="s">
        <v>439</v>
      </c>
      <c r="J225" s="200"/>
      <c r="K225" s="94"/>
      <c r="L225" s="148"/>
      <c r="M225" s="148"/>
      <c r="N225" s="93"/>
    </row>
    <row r="226" spans="1:14" ht="21" customHeight="1" x14ac:dyDescent="0.25">
      <c r="A226" s="92">
        <v>265</v>
      </c>
      <c r="B226" s="146" t="str">
        <f t="shared" si="4"/>
        <v>800M--</v>
      </c>
      <c r="C226" s="146"/>
      <c r="D226" s="146"/>
      <c r="E226" s="270"/>
      <c r="F226" s="147"/>
      <c r="G226" s="92"/>
      <c r="H226" s="92" t="s">
        <v>559</v>
      </c>
      <c r="I226" s="200" t="s">
        <v>439</v>
      </c>
      <c r="J226" s="200"/>
      <c r="K226" s="94"/>
      <c r="L226" s="148"/>
      <c r="M226" s="148"/>
      <c r="N226" s="93"/>
    </row>
    <row r="227" spans="1:14" ht="21" customHeight="1" x14ac:dyDescent="0.25">
      <c r="A227" s="92">
        <v>266</v>
      </c>
      <c r="B227" s="146" t="str">
        <f t="shared" si="4"/>
        <v>800M--</v>
      </c>
      <c r="C227" s="146"/>
      <c r="D227" s="146"/>
      <c r="E227" s="270"/>
      <c r="F227" s="147"/>
      <c r="G227" s="92"/>
      <c r="H227" s="92" t="s">
        <v>559</v>
      </c>
      <c r="I227" s="200" t="s">
        <v>439</v>
      </c>
      <c r="J227" s="200"/>
      <c r="K227" s="94"/>
      <c r="L227" s="148"/>
      <c r="M227" s="148"/>
      <c r="N227" s="93"/>
    </row>
    <row r="228" spans="1:14" ht="21" customHeight="1" x14ac:dyDescent="0.25">
      <c r="A228" s="92">
        <v>267</v>
      </c>
      <c r="B228" s="146" t="str">
        <f t="shared" si="4"/>
        <v>800M--</v>
      </c>
      <c r="C228" s="146"/>
      <c r="D228" s="146"/>
      <c r="E228" s="270"/>
      <c r="F228" s="147"/>
      <c r="G228" s="92"/>
      <c r="H228" s="92" t="s">
        <v>559</v>
      </c>
      <c r="I228" s="200" t="s">
        <v>439</v>
      </c>
      <c r="J228" s="200"/>
      <c r="K228" s="94"/>
      <c r="L228" s="148"/>
      <c r="M228" s="148"/>
      <c r="N228" s="93"/>
    </row>
    <row r="229" spans="1:14" ht="21" customHeight="1" x14ac:dyDescent="0.25">
      <c r="A229" s="92">
        <v>268</v>
      </c>
      <c r="B229" s="146" t="str">
        <f t="shared" si="4"/>
        <v>800M--</v>
      </c>
      <c r="C229" s="146"/>
      <c r="D229" s="146"/>
      <c r="E229" s="270"/>
      <c r="F229" s="147"/>
      <c r="G229" s="92"/>
      <c r="H229" s="92" t="s">
        <v>559</v>
      </c>
      <c r="I229" s="200" t="s">
        <v>439</v>
      </c>
      <c r="J229" s="200"/>
      <c r="K229" s="94"/>
      <c r="L229" s="148"/>
      <c r="M229" s="148"/>
      <c r="N229" s="93"/>
    </row>
    <row r="230" spans="1:14" ht="21" customHeight="1" x14ac:dyDescent="0.25">
      <c r="A230" s="92">
        <v>269</v>
      </c>
      <c r="B230" s="146" t="str">
        <f t="shared" si="4"/>
        <v>800M--</v>
      </c>
      <c r="C230" s="146"/>
      <c r="D230" s="146"/>
      <c r="E230" s="270"/>
      <c r="F230" s="147"/>
      <c r="G230" s="92"/>
      <c r="H230" s="92" t="s">
        <v>559</v>
      </c>
      <c r="I230" s="200" t="s">
        <v>439</v>
      </c>
      <c r="J230" s="200"/>
      <c r="K230" s="94"/>
      <c r="L230" s="148"/>
      <c r="M230" s="148"/>
      <c r="N230" s="93"/>
    </row>
    <row r="231" spans="1:14" ht="21" customHeight="1" x14ac:dyDescent="0.25">
      <c r="A231" s="92">
        <v>270</v>
      </c>
      <c r="B231" s="146" t="str">
        <f t="shared" si="4"/>
        <v>800M--</v>
      </c>
      <c r="C231" s="146"/>
      <c r="D231" s="146"/>
      <c r="E231" s="270"/>
      <c r="F231" s="147"/>
      <c r="G231" s="92"/>
      <c r="H231" s="92" t="s">
        <v>559</v>
      </c>
      <c r="I231" s="200" t="s">
        <v>439</v>
      </c>
      <c r="J231" s="200"/>
      <c r="K231" s="94"/>
      <c r="L231" s="148"/>
      <c r="M231" s="148"/>
      <c r="N231" s="93"/>
    </row>
    <row r="232" spans="1:14" ht="21" customHeight="1" x14ac:dyDescent="0.25">
      <c r="A232" s="92">
        <v>271</v>
      </c>
      <c r="B232" s="146" t="str">
        <f t="shared" si="4"/>
        <v>800M--</v>
      </c>
      <c r="C232" s="146"/>
      <c r="D232" s="146"/>
      <c r="E232" s="270"/>
      <c r="F232" s="147"/>
      <c r="G232" s="92"/>
      <c r="H232" s="92" t="s">
        <v>559</v>
      </c>
      <c r="I232" s="200" t="s">
        <v>439</v>
      </c>
      <c r="J232" s="200"/>
      <c r="K232" s="94"/>
      <c r="L232" s="148"/>
      <c r="M232" s="148"/>
      <c r="N232" s="93"/>
    </row>
    <row r="233" spans="1:14" ht="21" customHeight="1" x14ac:dyDescent="0.25">
      <c r="A233" s="92">
        <v>272</v>
      </c>
      <c r="B233" s="146" t="str">
        <f t="shared" si="4"/>
        <v>800M--</v>
      </c>
      <c r="C233" s="146"/>
      <c r="D233" s="146"/>
      <c r="E233" s="270"/>
      <c r="F233" s="147"/>
      <c r="G233" s="92"/>
      <c r="H233" s="92" t="s">
        <v>559</v>
      </c>
      <c r="I233" s="200" t="s">
        <v>439</v>
      </c>
      <c r="J233" s="200"/>
      <c r="K233" s="94"/>
      <c r="L233" s="148"/>
      <c r="M233" s="148"/>
      <c r="N233" s="93"/>
    </row>
    <row r="234" spans="1:14" ht="21" customHeight="1" x14ac:dyDescent="0.25">
      <c r="A234" s="92">
        <v>273</v>
      </c>
      <c r="B234" s="146" t="str">
        <f t="shared" si="4"/>
        <v>800M--</v>
      </c>
      <c r="C234" s="146"/>
      <c r="D234" s="146"/>
      <c r="E234" s="270"/>
      <c r="F234" s="147"/>
      <c r="G234" s="92"/>
      <c r="H234" s="92" t="s">
        <v>559</v>
      </c>
      <c r="I234" s="200" t="s">
        <v>439</v>
      </c>
      <c r="J234" s="200"/>
      <c r="K234" s="94"/>
      <c r="L234" s="148"/>
      <c r="M234" s="148"/>
      <c r="N234" s="93"/>
    </row>
    <row r="235" spans="1:14" ht="21" customHeight="1" x14ac:dyDescent="0.25">
      <c r="A235" s="92">
        <v>274</v>
      </c>
      <c r="B235" s="146" t="str">
        <f t="shared" si="4"/>
        <v>800M--</v>
      </c>
      <c r="C235" s="146"/>
      <c r="D235" s="146"/>
      <c r="E235" s="270"/>
      <c r="F235" s="147"/>
      <c r="G235" s="92"/>
      <c r="H235" s="92" t="s">
        <v>559</v>
      </c>
      <c r="I235" s="200" t="s">
        <v>439</v>
      </c>
      <c r="J235" s="200"/>
      <c r="K235" s="94"/>
      <c r="L235" s="148"/>
      <c r="M235" s="148"/>
      <c r="N235" s="93"/>
    </row>
    <row r="236" spans="1:14" ht="21" customHeight="1" x14ac:dyDescent="0.25">
      <c r="A236" s="92">
        <v>275</v>
      </c>
      <c r="B236" s="146" t="str">
        <f t="shared" si="4"/>
        <v>800M--</v>
      </c>
      <c r="C236" s="146"/>
      <c r="D236" s="146"/>
      <c r="E236" s="270"/>
      <c r="F236" s="147"/>
      <c r="G236" s="92"/>
      <c r="H236" s="92" t="s">
        <v>559</v>
      </c>
      <c r="I236" s="200" t="s">
        <v>439</v>
      </c>
      <c r="J236" s="200"/>
      <c r="K236" s="94"/>
      <c r="L236" s="148"/>
      <c r="M236" s="148"/>
      <c r="N236" s="93"/>
    </row>
    <row r="237" spans="1:14" ht="21" customHeight="1" x14ac:dyDescent="0.25">
      <c r="A237" s="92">
        <v>276</v>
      </c>
      <c r="B237" s="146" t="str">
        <f t="shared" si="4"/>
        <v>800M--</v>
      </c>
      <c r="C237" s="146"/>
      <c r="D237" s="146"/>
      <c r="E237" s="270"/>
      <c r="F237" s="147"/>
      <c r="G237" s="92"/>
      <c r="H237" s="92" t="s">
        <v>559</v>
      </c>
      <c r="I237" s="200" t="s">
        <v>439</v>
      </c>
      <c r="J237" s="200"/>
      <c r="K237" s="94"/>
      <c r="L237" s="148"/>
      <c r="M237" s="148"/>
      <c r="N237" s="93"/>
    </row>
    <row r="238" spans="1:14" ht="21" customHeight="1" x14ac:dyDescent="0.25">
      <c r="A238" s="92">
        <v>277</v>
      </c>
      <c r="B238" s="146" t="str">
        <f t="shared" si="4"/>
        <v>800M--</v>
      </c>
      <c r="C238" s="146"/>
      <c r="D238" s="146"/>
      <c r="E238" s="270"/>
      <c r="F238" s="147"/>
      <c r="G238" s="92"/>
      <c r="H238" s="92" t="s">
        <v>559</v>
      </c>
      <c r="I238" s="200" t="s">
        <v>439</v>
      </c>
      <c r="J238" s="200"/>
      <c r="K238" s="94"/>
      <c r="L238" s="148"/>
      <c r="M238" s="148"/>
      <c r="N238" s="93"/>
    </row>
    <row r="239" spans="1:14" ht="21" customHeight="1" x14ac:dyDescent="0.25">
      <c r="A239" s="92">
        <v>278</v>
      </c>
      <c r="B239" s="146" t="str">
        <f t="shared" si="4"/>
        <v>800M--</v>
      </c>
      <c r="C239" s="146"/>
      <c r="D239" s="146"/>
      <c r="E239" s="270"/>
      <c r="F239" s="147"/>
      <c r="G239" s="92"/>
      <c r="H239" s="92" t="s">
        <v>559</v>
      </c>
      <c r="I239" s="200" t="s">
        <v>439</v>
      </c>
      <c r="J239" s="200"/>
      <c r="K239" s="94"/>
      <c r="L239" s="148"/>
      <c r="M239" s="148"/>
      <c r="N239" s="93"/>
    </row>
    <row r="240" spans="1:14" ht="21" customHeight="1" x14ac:dyDescent="0.25">
      <c r="A240" s="92">
        <v>279</v>
      </c>
      <c r="B240" s="146" t="str">
        <f t="shared" si="4"/>
        <v>800M--</v>
      </c>
      <c r="C240" s="146"/>
      <c r="D240" s="146"/>
      <c r="E240" s="270"/>
      <c r="F240" s="147"/>
      <c r="G240" s="92"/>
      <c r="H240" s="92" t="s">
        <v>559</v>
      </c>
      <c r="I240" s="200" t="s">
        <v>439</v>
      </c>
      <c r="J240" s="200"/>
      <c r="K240" s="94"/>
      <c r="L240" s="148"/>
      <c r="M240" s="148"/>
      <c r="N240" s="93"/>
    </row>
    <row r="241" spans="1:14" ht="21" customHeight="1" x14ac:dyDescent="0.25">
      <c r="A241" s="92">
        <v>280</v>
      </c>
      <c r="B241" s="146" t="str">
        <f t="shared" si="4"/>
        <v>800M--</v>
      </c>
      <c r="C241" s="146"/>
      <c r="D241" s="146"/>
      <c r="E241" s="270"/>
      <c r="F241" s="147"/>
      <c r="G241" s="92"/>
      <c r="H241" s="92" t="s">
        <v>559</v>
      </c>
      <c r="I241" s="200" t="s">
        <v>439</v>
      </c>
      <c r="J241" s="200"/>
      <c r="K241" s="94"/>
      <c r="L241" s="148"/>
      <c r="M241" s="148"/>
      <c r="N241" s="93"/>
    </row>
    <row r="242" spans="1:14" ht="21" customHeight="1" x14ac:dyDescent="0.25">
      <c r="A242" s="92">
        <v>281</v>
      </c>
      <c r="B242" s="146" t="str">
        <f t="shared" si="4"/>
        <v>800M--</v>
      </c>
      <c r="C242" s="146"/>
      <c r="D242" s="146"/>
      <c r="E242" s="270"/>
      <c r="F242" s="147"/>
      <c r="G242" s="92"/>
      <c r="H242" s="92" t="s">
        <v>559</v>
      </c>
      <c r="I242" s="200" t="s">
        <v>439</v>
      </c>
      <c r="J242" s="200"/>
      <c r="K242" s="94"/>
      <c r="L242" s="148"/>
      <c r="M242" s="148"/>
      <c r="N242" s="93"/>
    </row>
    <row r="243" spans="1:14" ht="21" customHeight="1" x14ac:dyDescent="0.25">
      <c r="A243" s="92">
        <v>282</v>
      </c>
      <c r="B243" s="146" t="str">
        <f t="shared" si="4"/>
        <v>800M--</v>
      </c>
      <c r="C243" s="146"/>
      <c r="D243" s="146"/>
      <c r="E243" s="270"/>
      <c r="F243" s="147"/>
      <c r="G243" s="92"/>
      <c r="H243" s="92" t="s">
        <v>559</v>
      </c>
      <c r="I243" s="200" t="s">
        <v>439</v>
      </c>
      <c r="J243" s="200"/>
      <c r="K243" s="94"/>
      <c r="L243" s="148"/>
      <c r="M243" s="148"/>
      <c r="N243" s="93"/>
    </row>
    <row r="244" spans="1:14" ht="21" customHeight="1" x14ac:dyDescent="0.25">
      <c r="A244" s="92">
        <v>283</v>
      </c>
      <c r="B244" s="146" t="str">
        <f t="shared" si="4"/>
        <v>800M--</v>
      </c>
      <c r="C244" s="146"/>
      <c r="D244" s="146"/>
      <c r="E244" s="270"/>
      <c r="F244" s="147"/>
      <c r="G244" s="92"/>
      <c r="H244" s="92" t="s">
        <v>559</v>
      </c>
      <c r="I244" s="200" t="s">
        <v>439</v>
      </c>
      <c r="J244" s="200"/>
      <c r="K244" s="94"/>
      <c r="L244" s="148"/>
      <c r="M244" s="148"/>
      <c r="N244" s="93"/>
    </row>
    <row r="245" spans="1:14" ht="21" customHeight="1" x14ac:dyDescent="0.25">
      <c r="A245" s="92">
        <v>284</v>
      </c>
      <c r="B245" s="146" t="str">
        <f t="shared" si="4"/>
        <v>800M--</v>
      </c>
      <c r="C245" s="146"/>
      <c r="D245" s="146"/>
      <c r="E245" s="270"/>
      <c r="F245" s="147"/>
      <c r="G245" s="92"/>
      <c r="H245" s="92" t="s">
        <v>559</v>
      </c>
      <c r="I245" s="200" t="s">
        <v>439</v>
      </c>
      <c r="J245" s="200"/>
      <c r="K245" s="94"/>
      <c r="L245" s="148"/>
      <c r="M245" s="148"/>
      <c r="N245" s="93"/>
    </row>
    <row r="246" spans="1:14" ht="21" customHeight="1" x14ac:dyDescent="0.25">
      <c r="A246" s="92">
        <v>285</v>
      </c>
      <c r="B246" s="146" t="str">
        <f t="shared" si="4"/>
        <v>800M--</v>
      </c>
      <c r="C246" s="146"/>
      <c r="D246" s="146"/>
      <c r="E246" s="270"/>
      <c r="F246" s="147"/>
      <c r="G246" s="92"/>
      <c r="H246" s="92" t="s">
        <v>559</v>
      </c>
      <c r="I246" s="200" t="s">
        <v>439</v>
      </c>
      <c r="J246" s="200"/>
      <c r="K246" s="94"/>
      <c r="L246" s="148"/>
      <c r="M246" s="148"/>
      <c r="N246" s="93"/>
    </row>
    <row r="247" spans="1:14" ht="21" customHeight="1" x14ac:dyDescent="0.25">
      <c r="A247" s="92">
        <v>286</v>
      </c>
      <c r="B247" s="146" t="str">
        <f t="shared" si="4"/>
        <v>800M--</v>
      </c>
      <c r="C247" s="146"/>
      <c r="D247" s="146"/>
      <c r="E247" s="270"/>
      <c r="F247" s="147"/>
      <c r="G247" s="92"/>
      <c r="H247" s="92" t="s">
        <v>559</v>
      </c>
      <c r="I247" s="200" t="s">
        <v>439</v>
      </c>
      <c r="J247" s="200"/>
      <c r="K247" s="94"/>
      <c r="L247" s="148"/>
      <c r="M247" s="148"/>
      <c r="N247" s="93"/>
    </row>
    <row r="248" spans="1:14" ht="21" customHeight="1" x14ac:dyDescent="0.25">
      <c r="A248" s="92">
        <v>287</v>
      </c>
      <c r="B248" s="146" t="str">
        <f t="shared" si="4"/>
        <v>800M--</v>
      </c>
      <c r="C248" s="146"/>
      <c r="D248" s="146"/>
      <c r="E248" s="270"/>
      <c r="F248" s="147"/>
      <c r="G248" s="92"/>
      <c r="H248" s="92" t="s">
        <v>559</v>
      </c>
      <c r="I248" s="200" t="s">
        <v>439</v>
      </c>
      <c r="J248" s="200"/>
      <c r="K248" s="94"/>
      <c r="L248" s="148"/>
      <c r="M248" s="148"/>
      <c r="N248" s="93"/>
    </row>
    <row r="249" spans="1:14" ht="21" customHeight="1" x14ac:dyDescent="0.25">
      <c r="A249" s="92">
        <v>288</v>
      </c>
      <c r="B249" s="146" t="str">
        <f t="shared" si="4"/>
        <v>800M--</v>
      </c>
      <c r="C249" s="146"/>
      <c r="D249" s="146"/>
      <c r="E249" s="270"/>
      <c r="F249" s="147"/>
      <c r="G249" s="92"/>
      <c r="H249" s="92" t="s">
        <v>559</v>
      </c>
      <c r="I249" s="200" t="s">
        <v>439</v>
      </c>
      <c r="J249" s="200"/>
      <c r="K249" s="94"/>
      <c r="L249" s="148"/>
      <c r="M249" s="148"/>
      <c r="N249" s="93"/>
    </row>
    <row r="250" spans="1:14" ht="21" customHeight="1" x14ac:dyDescent="0.25">
      <c r="A250" s="92">
        <v>289</v>
      </c>
      <c r="B250" s="146" t="str">
        <f t="shared" si="4"/>
        <v>800M--</v>
      </c>
      <c r="C250" s="146"/>
      <c r="D250" s="146"/>
      <c r="E250" s="270"/>
      <c r="F250" s="147"/>
      <c r="G250" s="92"/>
      <c r="H250" s="92" t="s">
        <v>559</v>
      </c>
      <c r="I250" s="200" t="s">
        <v>439</v>
      </c>
      <c r="J250" s="200"/>
      <c r="K250" s="94"/>
      <c r="L250" s="148"/>
      <c r="M250" s="148"/>
      <c r="N250" s="93"/>
    </row>
    <row r="251" spans="1:14" ht="21" customHeight="1" x14ac:dyDescent="0.25">
      <c r="A251" s="92">
        <v>290</v>
      </c>
      <c r="B251" s="146" t="str">
        <f t="shared" si="4"/>
        <v>800M--</v>
      </c>
      <c r="C251" s="146"/>
      <c r="D251" s="146"/>
      <c r="E251" s="270"/>
      <c r="F251" s="147"/>
      <c r="G251" s="92"/>
      <c r="H251" s="92" t="s">
        <v>559</v>
      </c>
      <c r="I251" s="200" t="s">
        <v>439</v>
      </c>
      <c r="J251" s="200"/>
      <c r="K251" s="94"/>
      <c r="L251" s="148"/>
      <c r="M251" s="148"/>
      <c r="N251" s="93"/>
    </row>
    <row r="252" spans="1:14" ht="21" customHeight="1" x14ac:dyDescent="0.25">
      <c r="A252" s="92">
        <v>291</v>
      </c>
      <c r="B252" s="146" t="str">
        <f t="shared" si="4"/>
        <v>800M--</v>
      </c>
      <c r="C252" s="146"/>
      <c r="D252" s="146"/>
      <c r="E252" s="270"/>
      <c r="F252" s="147"/>
      <c r="G252" s="92"/>
      <c r="H252" s="92" t="s">
        <v>559</v>
      </c>
      <c r="I252" s="200" t="s">
        <v>439</v>
      </c>
      <c r="J252" s="200"/>
      <c r="K252" s="94"/>
      <c r="L252" s="148"/>
      <c r="M252" s="148"/>
      <c r="N252" s="93"/>
    </row>
    <row r="253" spans="1:14" ht="21" customHeight="1" x14ac:dyDescent="0.25">
      <c r="A253" s="92">
        <v>292</v>
      </c>
      <c r="B253" s="146" t="str">
        <f t="shared" si="4"/>
        <v>800M--</v>
      </c>
      <c r="C253" s="146"/>
      <c r="D253" s="146"/>
      <c r="E253" s="270"/>
      <c r="F253" s="147"/>
      <c r="G253" s="92"/>
      <c r="H253" s="92" t="s">
        <v>559</v>
      </c>
      <c r="I253" s="200" t="s">
        <v>439</v>
      </c>
      <c r="J253" s="200"/>
      <c r="K253" s="94"/>
      <c r="L253" s="148"/>
      <c r="M253" s="148"/>
      <c r="N253" s="93"/>
    </row>
    <row r="254" spans="1:14" ht="21" customHeight="1" x14ac:dyDescent="0.25">
      <c r="A254" s="92">
        <v>293</v>
      </c>
      <c r="B254" s="146" t="str">
        <f t="shared" si="4"/>
        <v>800M--</v>
      </c>
      <c r="C254" s="146"/>
      <c r="D254" s="146"/>
      <c r="E254" s="270"/>
      <c r="F254" s="147"/>
      <c r="G254" s="92"/>
      <c r="H254" s="92" t="s">
        <v>559</v>
      </c>
      <c r="I254" s="200" t="s">
        <v>439</v>
      </c>
      <c r="J254" s="200"/>
      <c r="K254" s="94"/>
      <c r="L254" s="148"/>
      <c r="M254" s="148"/>
      <c r="N254" s="93"/>
    </row>
    <row r="255" spans="1:14" ht="21" customHeight="1" x14ac:dyDescent="0.25">
      <c r="A255" s="92">
        <v>294</v>
      </c>
      <c r="B255" s="146" t="str">
        <f t="shared" si="4"/>
        <v>800M--</v>
      </c>
      <c r="C255" s="146"/>
      <c r="D255" s="146"/>
      <c r="E255" s="270"/>
      <c r="F255" s="147"/>
      <c r="G255" s="92"/>
      <c r="H255" s="92" t="s">
        <v>559</v>
      </c>
      <c r="I255" s="200" t="s">
        <v>439</v>
      </c>
      <c r="J255" s="200"/>
      <c r="K255" s="94"/>
      <c r="L255" s="148"/>
      <c r="M255" s="148"/>
      <c r="N255" s="93"/>
    </row>
    <row r="256" spans="1:14" ht="21" customHeight="1" x14ac:dyDescent="0.25">
      <c r="A256" s="92">
        <v>295</v>
      </c>
      <c r="B256" s="146" t="str">
        <f t="shared" si="4"/>
        <v>800M--</v>
      </c>
      <c r="C256" s="146"/>
      <c r="D256" s="146"/>
      <c r="E256" s="270"/>
      <c r="F256" s="147"/>
      <c r="G256" s="92"/>
      <c r="H256" s="92" t="s">
        <v>559</v>
      </c>
      <c r="I256" s="200" t="s">
        <v>439</v>
      </c>
      <c r="J256" s="200"/>
      <c r="K256" s="94"/>
      <c r="L256" s="148"/>
      <c r="M256" s="148"/>
      <c r="N256" s="93"/>
    </row>
    <row r="257" spans="1:14" ht="21" customHeight="1" x14ac:dyDescent="0.25">
      <c r="A257" s="92">
        <v>296</v>
      </c>
      <c r="B257" s="146" t="str">
        <f t="shared" si="4"/>
        <v>800M--</v>
      </c>
      <c r="C257" s="146"/>
      <c r="D257" s="146"/>
      <c r="E257" s="270"/>
      <c r="F257" s="147"/>
      <c r="G257" s="92"/>
      <c r="H257" s="92" t="s">
        <v>559</v>
      </c>
      <c r="I257" s="200" t="s">
        <v>439</v>
      </c>
      <c r="J257" s="200"/>
      <c r="K257" s="94"/>
      <c r="L257" s="148"/>
      <c r="M257" s="148"/>
      <c r="N257" s="93"/>
    </row>
    <row r="258" spans="1:14" ht="21" customHeight="1" x14ac:dyDescent="0.25">
      <c r="A258" s="92">
        <v>297</v>
      </c>
      <c r="B258" s="146" t="str">
        <f t="shared" si="4"/>
        <v>800M--</v>
      </c>
      <c r="C258" s="146"/>
      <c r="D258" s="146"/>
      <c r="E258" s="270"/>
      <c r="F258" s="147"/>
      <c r="G258" s="92"/>
      <c r="H258" s="92" t="s">
        <v>559</v>
      </c>
      <c r="I258" s="200" t="s">
        <v>439</v>
      </c>
      <c r="J258" s="200"/>
      <c r="K258" s="94"/>
      <c r="L258" s="148"/>
      <c r="M258" s="148"/>
      <c r="N258" s="93"/>
    </row>
    <row r="259" spans="1:14" ht="21" customHeight="1" x14ac:dyDescent="0.25">
      <c r="A259" s="92">
        <v>298</v>
      </c>
      <c r="B259" s="146" t="str">
        <f t="shared" si="4"/>
        <v>800M--</v>
      </c>
      <c r="C259" s="146"/>
      <c r="D259" s="146"/>
      <c r="E259" s="270"/>
      <c r="F259" s="147"/>
      <c r="G259" s="92"/>
      <c r="H259" s="92" t="s">
        <v>559</v>
      </c>
      <c r="I259" s="200" t="s">
        <v>439</v>
      </c>
      <c r="J259" s="200"/>
      <c r="K259" s="94"/>
      <c r="L259" s="148"/>
      <c r="M259" s="148"/>
      <c r="N259" s="93"/>
    </row>
    <row r="260" spans="1:14" ht="21" customHeight="1" x14ac:dyDescent="0.25">
      <c r="A260" s="92">
        <v>299</v>
      </c>
      <c r="B260" s="146" t="str">
        <f t="shared" si="4"/>
        <v>800M--</v>
      </c>
      <c r="C260" s="146"/>
      <c r="D260" s="146"/>
      <c r="E260" s="270"/>
      <c r="F260" s="147"/>
      <c r="G260" s="92"/>
      <c r="H260" s="92" t="s">
        <v>559</v>
      </c>
      <c r="I260" s="200" t="s">
        <v>439</v>
      </c>
      <c r="J260" s="200"/>
      <c r="K260" s="94"/>
      <c r="L260" s="148"/>
      <c r="M260" s="148"/>
      <c r="N260" s="93"/>
    </row>
    <row r="261" spans="1:14" ht="21" customHeight="1" x14ac:dyDescent="0.25">
      <c r="A261" s="92">
        <v>300</v>
      </c>
      <c r="B261" s="146" t="str">
        <f t="shared" si="4"/>
        <v>800M--</v>
      </c>
      <c r="C261" s="146"/>
      <c r="D261" s="146"/>
      <c r="E261" s="270"/>
      <c r="F261" s="147"/>
      <c r="G261" s="92"/>
      <c r="H261" s="92" t="s">
        <v>559</v>
      </c>
      <c r="I261" s="200" t="s">
        <v>439</v>
      </c>
      <c r="J261" s="200"/>
      <c r="K261" s="94"/>
      <c r="L261" s="148"/>
      <c r="M261" s="148"/>
      <c r="N261" s="93"/>
    </row>
    <row r="262" spans="1:14" ht="21" customHeight="1" x14ac:dyDescent="0.25">
      <c r="A262" s="92">
        <v>301</v>
      </c>
      <c r="B262" s="146" t="str">
        <f t="shared" si="4"/>
        <v>800M--</v>
      </c>
      <c r="C262" s="146"/>
      <c r="D262" s="146"/>
      <c r="E262" s="270"/>
      <c r="F262" s="147"/>
      <c r="G262" s="92"/>
      <c r="H262" s="92" t="s">
        <v>559</v>
      </c>
      <c r="I262" s="200" t="s">
        <v>439</v>
      </c>
      <c r="J262" s="200"/>
      <c r="K262" s="94"/>
      <c r="L262" s="148"/>
      <c r="M262" s="148"/>
      <c r="N262" s="93"/>
    </row>
    <row r="263" spans="1:14" ht="21" customHeight="1" x14ac:dyDescent="0.25">
      <c r="A263" s="92">
        <v>302</v>
      </c>
      <c r="B263" s="146" t="str">
        <f t="shared" si="4"/>
        <v>800M--</v>
      </c>
      <c r="C263" s="146"/>
      <c r="D263" s="146"/>
      <c r="E263" s="270"/>
      <c r="F263" s="147"/>
      <c r="G263" s="92"/>
      <c r="H263" s="92" t="s">
        <v>559</v>
      </c>
      <c r="I263" s="200" t="s">
        <v>439</v>
      </c>
      <c r="J263" s="200"/>
      <c r="K263" s="94"/>
      <c r="L263" s="148"/>
      <c r="M263" s="148"/>
      <c r="N263" s="93"/>
    </row>
    <row r="264" spans="1:14" ht="21" customHeight="1" x14ac:dyDescent="0.25">
      <c r="A264" s="92">
        <v>303</v>
      </c>
      <c r="B264" s="146" t="str">
        <f t="shared" si="4"/>
        <v>800M--</v>
      </c>
      <c r="C264" s="146"/>
      <c r="D264" s="146"/>
      <c r="E264" s="270"/>
      <c r="F264" s="147"/>
      <c r="G264" s="92"/>
      <c r="H264" s="92" t="s">
        <v>559</v>
      </c>
      <c r="I264" s="200" t="s">
        <v>439</v>
      </c>
      <c r="J264" s="200"/>
      <c r="K264" s="94"/>
      <c r="L264" s="148"/>
      <c r="M264" s="148"/>
      <c r="N264" s="93"/>
    </row>
    <row r="265" spans="1:14" ht="21" customHeight="1" x14ac:dyDescent="0.25">
      <c r="A265" s="92">
        <v>304</v>
      </c>
      <c r="B265" s="146" t="str">
        <f t="shared" si="4"/>
        <v>800M--</v>
      </c>
      <c r="C265" s="146"/>
      <c r="D265" s="146"/>
      <c r="E265" s="270"/>
      <c r="F265" s="147"/>
      <c r="G265" s="92"/>
      <c r="H265" s="92" t="s">
        <v>559</v>
      </c>
      <c r="I265" s="200" t="s">
        <v>439</v>
      </c>
      <c r="J265" s="200"/>
      <c r="K265" s="94"/>
      <c r="L265" s="148"/>
      <c r="M265" s="148"/>
      <c r="N265" s="93"/>
    </row>
    <row r="266" spans="1:14" ht="21" customHeight="1" x14ac:dyDescent="0.25">
      <c r="A266" s="92">
        <v>305</v>
      </c>
      <c r="B266" s="146" t="str">
        <f t="shared" si="4"/>
        <v>800M--</v>
      </c>
      <c r="C266" s="146"/>
      <c r="D266" s="146"/>
      <c r="E266" s="270"/>
      <c r="F266" s="147"/>
      <c r="G266" s="92"/>
      <c r="H266" s="92" t="s">
        <v>559</v>
      </c>
      <c r="I266" s="200" t="s">
        <v>439</v>
      </c>
      <c r="J266" s="200"/>
      <c r="K266" s="94"/>
      <c r="L266" s="148"/>
      <c r="M266" s="148"/>
      <c r="N266" s="93"/>
    </row>
    <row r="267" spans="1:14" ht="21" customHeight="1" x14ac:dyDescent="0.25">
      <c r="A267" s="92">
        <v>306</v>
      </c>
      <c r="B267" s="146" t="str">
        <f t="shared" si="4"/>
        <v>800M--</v>
      </c>
      <c r="C267" s="146"/>
      <c r="D267" s="146"/>
      <c r="E267" s="270"/>
      <c r="F267" s="147"/>
      <c r="G267" s="92"/>
      <c r="H267" s="92" t="s">
        <v>559</v>
      </c>
      <c r="I267" s="200" t="s">
        <v>439</v>
      </c>
      <c r="J267" s="200"/>
      <c r="K267" s="94"/>
      <c r="L267" s="148"/>
      <c r="M267" s="148"/>
      <c r="N267" s="93"/>
    </row>
    <row r="268" spans="1:14" ht="21" customHeight="1" x14ac:dyDescent="0.25">
      <c r="A268" s="92">
        <v>307</v>
      </c>
      <c r="B268" s="146" t="str">
        <f t="shared" si="4"/>
        <v>800M--</v>
      </c>
      <c r="C268" s="146"/>
      <c r="D268" s="146"/>
      <c r="E268" s="270"/>
      <c r="F268" s="147"/>
      <c r="G268" s="92"/>
      <c r="H268" s="92" t="s">
        <v>559</v>
      </c>
      <c r="I268" s="200" t="s">
        <v>439</v>
      </c>
      <c r="J268" s="200"/>
      <c r="K268" s="94"/>
      <c r="L268" s="148"/>
      <c r="M268" s="148"/>
      <c r="N268" s="93"/>
    </row>
    <row r="269" spans="1:14" ht="21" customHeight="1" x14ac:dyDescent="0.25">
      <c r="A269" s="92">
        <v>308</v>
      </c>
      <c r="B269" s="146" t="str">
        <f t="shared" si="4"/>
        <v>800M--</v>
      </c>
      <c r="C269" s="146"/>
      <c r="D269" s="146"/>
      <c r="E269" s="270"/>
      <c r="F269" s="147"/>
      <c r="G269" s="92"/>
      <c r="H269" s="92" t="s">
        <v>559</v>
      </c>
      <c r="I269" s="200" t="s">
        <v>439</v>
      </c>
      <c r="J269" s="200"/>
      <c r="K269" s="94"/>
      <c r="L269" s="148"/>
      <c r="M269" s="148"/>
      <c r="N269" s="93"/>
    </row>
    <row r="270" spans="1:14" ht="21" customHeight="1" x14ac:dyDescent="0.25">
      <c r="A270" s="92">
        <v>309</v>
      </c>
      <c r="B270" s="146" t="str">
        <f t="shared" si="4"/>
        <v>800M--</v>
      </c>
      <c r="C270" s="146"/>
      <c r="D270" s="146"/>
      <c r="E270" s="270"/>
      <c r="F270" s="147"/>
      <c r="G270" s="92"/>
      <c r="H270" s="92" t="s">
        <v>559</v>
      </c>
      <c r="I270" s="200" t="s">
        <v>439</v>
      </c>
      <c r="J270" s="200"/>
      <c r="K270" s="94"/>
      <c r="L270" s="148"/>
      <c r="M270" s="148"/>
      <c r="N270" s="93"/>
    </row>
    <row r="271" spans="1:14" ht="21" customHeight="1" x14ac:dyDescent="0.25">
      <c r="A271" s="92">
        <v>310</v>
      </c>
      <c r="B271" s="146" t="str">
        <f t="shared" si="4"/>
        <v>800M--</v>
      </c>
      <c r="C271" s="146"/>
      <c r="D271" s="146"/>
      <c r="E271" s="270"/>
      <c r="F271" s="147"/>
      <c r="G271" s="92"/>
      <c r="H271" s="92" t="s">
        <v>559</v>
      </c>
      <c r="I271" s="200" t="s">
        <v>439</v>
      </c>
      <c r="J271" s="200"/>
      <c r="K271" s="94"/>
      <c r="L271" s="148"/>
      <c r="M271" s="148"/>
      <c r="N271" s="93"/>
    </row>
    <row r="272" spans="1:14" ht="21" customHeight="1" x14ac:dyDescent="0.25">
      <c r="A272" s="92">
        <v>311</v>
      </c>
      <c r="B272" s="146" t="str">
        <f t="shared" si="4"/>
        <v>800M--</v>
      </c>
      <c r="C272" s="146"/>
      <c r="D272" s="146"/>
      <c r="E272" s="270"/>
      <c r="F272" s="147"/>
      <c r="G272" s="92"/>
      <c r="H272" s="92" t="s">
        <v>559</v>
      </c>
      <c r="I272" s="200" t="s">
        <v>439</v>
      </c>
      <c r="J272" s="200"/>
      <c r="K272" s="94"/>
      <c r="L272" s="148"/>
      <c r="M272" s="148"/>
      <c r="N272" s="93"/>
    </row>
    <row r="273" spans="1:14" ht="21" customHeight="1" x14ac:dyDescent="0.25">
      <c r="A273" s="92">
        <v>312</v>
      </c>
      <c r="B273" s="146" t="str">
        <f t="shared" si="4"/>
        <v>800M--</v>
      </c>
      <c r="C273" s="146"/>
      <c r="D273" s="146"/>
      <c r="E273" s="270"/>
      <c r="F273" s="147"/>
      <c r="G273" s="92"/>
      <c r="H273" s="92" t="s">
        <v>559</v>
      </c>
      <c r="I273" s="200" t="s">
        <v>439</v>
      </c>
      <c r="J273" s="200"/>
      <c r="K273" s="94"/>
      <c r="L273" s="148"/>
      <c r="M273" s="148"/>
      <c r="N273" s="93"/>
    </row>
    <row r="274" spans="1:14" ht="21" customHeight="1" x14ac:dyDescent="0.25">
      <c r="A274" s="92">
        <v>313</v>
      </c>
      <c r="B274" s="146" t="str">
        <f t="shared" si="4"/>
        <v>800M--</v>
      </c>
      <c r="C274" s="146"/>
      <c r="D274" s="146"/>
      <c r="E274" s="270"/>
      <c r="F274" s="147"/>
      <c r="G274" s="92"/>
      <c r="H274" s="92" t="s">
        <v>559</v>
      </c>
      <c r="I274" s="200" t="s">
        <v>439</v>
      </c>
      <c r="J274" s="200"/>
      <c r="K274" s="94"/>
      <c r="L274" s="148"/>
      <c r="M274" s="148"/>
      <c r="N274" s="93"/>
    </row>
    <row r="275" spans="1:14" ht="21" customHeight="1" x14ac:dyDescent="0.25">
      <c r="A275" s="92">
        <v>314</v>
      </c>
      <c r="B275" s="146" t="str">
        <f t="shared" si="4"/>
        <v>800M--</v>
      </c>
      <c r="C275" s="146"/>
      <c r="D275" s="146"/>
      <c r="E275" s="270"/>
      <c r="F275" s="147"/>
      <c r="G275" s="92"/>
      <c r="H275" s="92" t="s">
        <v>559</v>
      </c>
      <c r="I275" s="200" t="s">
        <v>439</v>
      </c>
      <c r="J275" s="200"/>
      <c r="K275" s="94"/>
      <c r="L275" s="148"/>
      <c r="M275" s="148"/>
      <c r="N275" s="93"/>
    </row>
    <row r="276" spans="1:14" ht="21" customHeight="1" x14ac:dyDescent="0.25">
      <c r="A276" s="92">
        <v>315</v>
      </c>
      <c r="B276" s="146" t="str">
        <f t="shared" si="4"/>
        <v>800M--</v>
      </c>
      <c r="C276" s="146"/>
      <c r="D276" s="146"/>
      <c r="E276" s="270"/>
      <c r="F276" s="147"/>
      <c r="G276" s="92"/>
      <c r="H276" s="92" t="s">
        <v>559</v>
      </c>
      <c r="I276" s="200" t="s">
        <v>439</v>
      </c>
      <c r="J276" s="200"/>
      <c r="K276" s="94"/>
      <c r="L276" s="148"/>
      <c r="M276" s="148"/>
      <c r="N276" s="93"/>
    </row>
    <row r="277" spans="1:14" ht="21" customHeight="1" x14ac:dyDescent="0.25">
      <c r="A277" s="92">
        <v>316</v>
      </c>
      <c r="B277" s="146" t="str">
        <f t="shared" si="4"/>
        <v>800M--</v>
      </c>
      <c r="C277" s="146"/>
      <c r="D277" s="146"/>
      <c r="E277" s="270"/>
      <c r="F277" s="147"/>
      <c r="G277" s="92"/>
      <c r="H277" s="92" t="s">
        <v>559</v>
      </c>
      <c r="I277" s="200" t="s">
        <v>439</v>
      </c>
      <c r="J277" s="200"/>
      <c r="K277" s="94"/>
      <c r="L277" s="148"/>
      <c r="M277" s="148"/>
      <c r="N277" s="93"/>
    </row>
    <row r="278" spans="1:14" ht="21" customHeight="1" x14ac:dyDescent="0.25">
      <c r="A278" s="92">
        <v>317</v>
      </c>
      <c r="B278" s="146" t="str">
        <f t="shared" si="4"/>
        <v>800M--</v>
      </c>
      <c r="C278" s="146"/>
      <c r="D278" s="146"/>
      <c r="E278" s="270"/>
      <c r="F278" s="147"/>
      <c r="G278" s="92"/>
      <c r="H278" s="92" t="s">
        <v>559</v>
      </c>
      <c r="I278" s="200" t="s">
        <v>439</v>
      </c>
      <c r="J278" s="200"/>
      <c r="K278" s="94"/>
      <c r="L278" s="148"/>
      <c r="M278" s="148"/>
      <c r="N278" s="93"/>
    </row>
    <row r="279" spans="1:14" ht="21" customHeight="1" x14ac:dyDescent="0.25">
      <c r="A279" s="92">
        <v>318</v>
      </c>
      <c r="B279" s="146" t="str">
        <f t="shared" si="4"/>
        <v>800M--</v>
      </c>
      <c r="C279" s="146"/>
      <c r="D279" s="146"/>
      <c r="E279" s="270"/>
      <c r="F279" s="147"/>
      <c r="G279" s="92"/>
      <c r="H279" s="92" t="s">
        <v>559</v>
      </c>
      <c r="I279" s="200" t="s">
        <v>439</v>
      </c>
      <c r="J279" s="200"/>
      <c r="K279" s="222"/>
      <c r="L279" s="148"/>
      <c r="M279" s="148"/>
      <c r="N279" s="93"/>
    </row>
    <row r="280" spans="1:14" ht="21" customHeight="1" x14ac:dyDescent="0.25">
      <c r="A280" s="92">
        <v>319</v>
      </c>
      <c r="B280" s="146" t="str">
        <f t="shared" si="4"/>
        <v>800M--</v>
      </c>
      <c r="C280" s="146"/>
      <c r="D280" s="146"/>
      <c r="E280" s="270"/>
      <c r="F280" s="147"/>
      <c r="G280" s="92"/>
      <c r="H280" s="92" t="s">
        <v>559</v>
      </c>
      <c r="I280" s="200" t="s">
        <v>439</v>
      </c>
      <c r="J280" s="200"/>
      <c r="K280" s="222"/>
      <c r="L280" s="148"/>
      <c r="M280" s="148"/>
      <c r="N280" s="93"/>
    </row>
    <row r="281" spans="1:14" ht="21" customHeight="1" x14ac:dyDescent="0.25">
      <c r="A281" s="92">
        <v>320</v>
      </c>
      <c r="B281" s="146" t="str">
        <f t="shared" si="4"/>
        <v>800M--</v>
      </c>
      <c r="C281" s="146"/>
      <c r="D281" s="146"/>
      <c r="E281" s="270"/>
      <c r="F281" s="147"/>
      <c r="G281" s="92"/>
      <c r="H281" s="92" t="s">
        <v>559</v>
      </c>
      <c r="I281" s="200" t="s">
        <v>439</v>
      </c>
      <c r="J281" s="200"/>
      <c r="K281" s="222"/>
      <c r="L281" s="148"/>
      <c r="M281" s="148"/>
      <c r="N281" s="93"/>
    </row>
    <row r="282" spans="1:14" ht="21" customHeight="1" x14ac:dyDescent="0.25">
      <c r="A282" s="92">
        <v>321</v>
      </c>
      <c r="B282" s="146" t="str">
        <f t="shared" ref="B282:B345" si="5">CONCATENATE(I282,"-",L282,"-",M282)</f>
        <v>800M--</v>
      </c>
      <c r="C282" s="146"/>
      <c r="D282" s="146"/>
      <c r="E282" s="270"/>
      <c r="F282" s="147"/>
      <c r="G282" s="92"/>
      <c r="H282" s="92" t="s">
        <v>559</v>
      </c>
      <c r="I282" s="200" t="s">
        <v>439</v>
      </c>
      <c r="J282" s="200"/>
      <c r="K282" s="222"/>
      <c r="L282" s="148"/>
      <c r="M282" s="148"/>
      <c r="N282" s="93"/>
    </row>
    <row r="283" spans="1:14" ht="21" customHeight="1" x14ac:dyDescent="0.25">
      <c r="A283" s="92">
        <v>322</v>
      </c>
      <c r="B283" s="146" t="str">
        <f t="shared" si="5"/>
        <v>800M--</v>
      </c>
      <c r="C283" s="146"/>
      <c r="D283" s="146"/>
      <c r="E283" s="270"/>
      <c r="F283" s="147"/>
      <c r="G283" s="92"/>
      <c r="H283" s="92" t="s">
        <v>559</v>
      </c>
      <c r="I283" s="200" t="s">
        <v>439</v>
      </c>
      <c r="J283" s="200"/>
      <c r="K283" s="222"/>
      <c r="L283" s="148"/>
      <c r="M283" s="148"/>
      <c r="N283" s="93"/>
    </row>
    <row r="284" spans="1:14" ht="21" customHeight="1" x14ac:dyDescent="0.25">
      <c r="A284" s="92">
        <v>323</v>
      </c>
      <c r="B284" s="146" t="str">
        <f t="shared" si="5"/>
        <v>800M--</v>
      </c>
      <c r="C284" s="146"/>
      <c r="D284" s="146"/>
      <c r="E284" s="270"/>
      <c r="F284" s="147"/>
      <c r="G284" s="92"/>
      <c r="H284" s="92" t="s">
        <v>559</v>
      </c>
      <c r="I284" s="200" t="s">
        <v>439</v>
      </c>
      <c r="J284" s="200"/>
      <c r="K284" s="222"/>
      <c r="L284" s="148"/>
      <c r="M284" s="148"/>
      <c r="N284" s="93"/>
    </row>
    <row r="285" spans="1:14" ht="21" customHeight="1" x14ac:dyDescent="0.25">
      <c r="A285" s="92">
        <v>324</v>
      </c>
      <c r="B285" s="146" t="str">
        <f t="shared" si="5"/>
        <v>800M--</v>
      </c>
      <c r="C285" s="146"/>
      <c r="D285" s="146"/>
      <c r="E285" s="270"/>
      <c r="F285" s="147"/>
      <c r="G285" s="92"/>
      <c r="H285" s="92" t="s">
        <v>559</v>
      </c>
      <c r="I285" s="200" t="s">
        <v>439</v>
      </c>
      <c r="J285" s="200"/>
      <c r="K285" s="222"/>
      <c r="L285" s="148"/>
      <c r="M285" s="148"/>
      <c r="N285" s="93"/>
    </row>
    <row r="286" spans="1:14" ht="21" customHeight="1" x14ac:dyDescent="0.25">
      <c r="A286" s="92">
        <v>325</v>
      </c>
      <c r="B286" s="146" t="str">
        <f t="shared" si="5"/>
        <v>800M--</v>
      </c>
      <c r="C286" s="146"/>
      <c r="D286" s="146"/>
      <c r="E286" s="270"/>
      <c r="F286" s="147"/>
      <c r="G286" s="92"/>
      <c r="H286" s="92" t="s">
        <v>559</v>
      </c>
      <c r="I286" s="200" t="s">
        <v>439</v>
      </c>
      <c r="J286" s="200"/>
      <c r="K286" s="222"/>
      <c r="L286" s="148"/>
      <c r="M286" s="148"/>
      <c r="N286" s="93"/>
    </row>
    <row r="287" spans="1:14" ht="21" customHeight="1" x14ac:dyDescent="0.25">
      <c r="A287" s="92">
        <v>326</v>
      </c>
      <c r="B287" s="146" t="str">
        <f t="shared" si="5"/>
        <v>800M--</v>
      </c>
      <c r="C287" s="146"/>
      <c r="D287" s="146"/>
      <c r="E287" s="270"/>
      <c r="F287" s="147"/>
      <c r="G287" s="92"/>
      <c r="H287" s="92" t="s">
        <v>559</v>
      </c>
      <c r="I287" s="200" t="s">
        <v>439</v>
      </c>
      <c r="J287" s="200"/>
      <c r="K287" s="222"/>
      <c r="L287" s="148"/>
      <c r="M287" s="148"/>
      <c r="N287" s="93"/>
    </row>
    <row r="288" spans="1:14" ht="21" customHeight="1" x14ac:dyDescent="0.25">
      <c r="A288" s="92">
        <v>327</v>
      </c>
      <c r="B288" s="146" t="str">
        <f t="shared" si="5"/>
        <v>800M--</v>
      </c>
      <c r="C288" s="146"/>
      <c r="D288" s="146"/>
      <c r="E288" s="270"/>
      <c r="F288" s="147"/>
      <c r="G288" s="92"/>
      <c r="H288" s="92" t="s">
        <v>559</v>
      </c>
      <c r="I288" s="200" t="s">
        <v>439</v>
      </c>
      <c r="J288" s="200"/>
      <c r="K288" s="222"/>
      <c r="L288" s="148"/>
      <c r="M288" s="148"/>
      <c r="N288" s="93"/>
    </row>
    <row r="289" spans="1:15" ht="21" customHeight="1" x14ac:dyDescent="0.25">
      <c r="A289" s="92">
        <v>328</v>
      </c>
      <c r="B289" s="146" t="str">
        <f t="shared" si="5"/>
        <v>800M--</v>
      </c>
      <c r="C289" s="146"/>
      <c r="D289" s="146"/>
      <c r="E289" s="270"/>
      <c r="F289" s="147"/>
      <c r="G289" s="92"/>
      <c r="H289" s="92" t="s">
        <v>559</v>
      </c>
      <c r="I289" s="200" t="s">
        <v>439</v>
      </c>
      <c r="J289" s="200"/>
      <c r="K289" s="222"/>
      <c r="L289" s="148"/>
      <c r="M289" s="148"/>
      <c r="N289" s="93"/>
    </row>
    <row r="290" spans="1:15" s="224" customFormat="1" ht="21" customHeight="1" x14ac:dyDescent="0.25">
      <c r="A290" s="92">
        <v>329</v>
      </c>
      <c r="B290" s="146" t="str">
        <f t="shared" si="5"/>
        <v>800M--</v>
      </c>
      <c r="C290" s="146"/>
      <c r="D290" s="146"/>
      <c r="E290" s="270"/>
      <c r="F290" s="225"/>
      <c r="G290" s="226"/>
      <c r="H290" s="92" t="s">
        <v>559</v>
      </c>
      <c r="I290" s="200" t="s">
        <v>439</v>
      </c>
      <c r="J290" s="200"/>
      <c r="K290" s="222"/>
      <c r="L290" s="148"/>
      <c r="M290" s="148"/>
      <c r="N290" s="93"/>
      <c r="O290" s="142"/>
    </row>
    <row r="291" spans="1:15" ht="21" customHeight="1" x14ac:dyDescent="0.25">
      <c r="A291" s="92">
        <v>330</v>
      </c>
      <c r="B291" s="146" t="str">
        <f t="shared" si="5"/>
        <v>800M--</v>
      </c>
      <c r="C291" s="146"/>
      <c r="D291" s="146"/>
      <c r="E291" s="270"/>
      <c r="F291" s="147"/>
      <c r="G291" s="92"/>
      <c r="H291" s="92" t="s">
        <v>559</v>
      </c>
      <c r="I291" s="200" t="s">
        <v>439</v>
      </c>
      <c r="J291" s="200"/>
      <c r="K291" s="222"/>
      <c r="L291" s="148"/>
      <c r="M291" s="148"/>
      <c r="N291" s="93"/>
    </row>
    <row r="292" spans="1:15" ht="21" customHeight="1" x14ac:dyDescent="0.25">
      <c r="A292" s="92">
        <v>331</v>
      </c>
      <c r="B292" s="146" t="str">
        <f t="shared" si="5"/>
        <v>800M--</v>
      </c>
      <c r="C292" s="146"/>
      <c r="D292" s="146"/>
      <c r="E292" s="270"/>
      <c r="F292" s="147"/>
      <c r="G292" s="92"/>
      <c r="H292" s="92" t="s">
        <v>559</v>
      </c>
      <c r="I292" s="200" t="s">
        <v>439</v>
      </c>
      <c r="J292" s="200"/>
      <c r="K292" s="222"/>
      <c r="L292" s="148"/>
      <c r="M292" s="148"/>
      <c r="N292" s="93"/>
    </row>
    <row r="293" spans="1:15" ht="21" customHeight="1" x14ac:dyDescent="0.25">
      <c r="A293" s="92">
        <v>332</v>
      </c>
      <c r="B293" s="146" t="str">
        <f t="shared" si="5"/>
        <v>800M--</v>
      </c>
      <c r="C293" s="146"/>
      <c r="D293" s="146"/>
      <c r="E293" s="270"/>
      <c r="F293" s="147"/>
      <c r="G293" s="92"/>
      <c r="H293" s="92" t="s">
        <v>559</v>
      </c>
      <c r="I293" s="200" t="s">
        <v>439</v>
      </c>
      <c r="J293" s="200"/>
      <c r="K293" s="222"/>
      <c r="L293" s="148"/>
      <c r="M293" s="148"/>
      <c r="N293" s="93"/>
    </row>
    <row r="294" spans="1:15" ht="21" customHeight="1" x14ac:dyDescent="0.25">
      <c r="A294" s="92">
        <v>333</v>
      </c>
      <c r="B294" s="146" t="str">
        <f t="shared" si="5"/>
        <v>800M--</v>
      </c>
      <c r="C294" s="146"/>
      <c r="D294" s="146"/>
      <c r="E294" s="270"/>
      <c r="F294" s="147"/>
      <c r="G294" s="92"/>
      <c r="H294" s="92" t="s">
        <v>559</v>
      </c>
      <c r="I294" s="200" t="s">
        <v>439</v>
      </c>
      <c r="J294" s="200"/>
      <c r="K294" s="222"/>
      <c r="L294" s="148"/>
      <c r="M294" s="148"/>
      <c r="N294" s="93"/>
    </row>
    <row r="295" spans="1:15" ht="21" customHeight="1" x14ac:dyDescent="0.25">
      <c r="A295" s="92">
        <v>334</v>
      </c>
      <c r="B295" s="146" t="str">
        <f t="shared" si="5"/>
        <v>800M--</v>
      </c>
      <c r="C295" s="146"/>
      <c r="D295" s="146"/>
      <c r="E295" s="270"/>
      <c r="F295" s="147"/>
      <c r="G295" s="92"/>
      <c r="H295" s="92" t="s">
        <v>559</v>
      </c>
      <c r="I295" s="200" t="s">
        <v>439</v>
      </c>
      <c r="J295" s="200"/>
      <c r="K295" s="222"/>
      <c r="L295" s="148"/>
      <c r="M295" s="148"/>
      <c r="N295" s="93"/>
    </row>
    <row r="296" spans="1:15" ht="21" customHeight="1" x14ac:dyDescent="0.25">
      <c r="A296" s="92">
        <v>335</v>
      </c>
      <c r="B296" s="146" t="str">
        <f t="shared" si="5"/>
        <v>800M--</v>
      </c>
      <c r="C296" s="146"/>
      <c r="D296" s="146"/>
      <c r="E296" s="270"/>
      <c r="F296" s="147"/>
      <c r="G296" s="92"/>
      <c r="H296" s="92" t="s">
        <v>559</v>
      </c>
      <c r="I296" s="200" t="s">
        <v>439</v>
      </c>
      <c r="J296" s="200"/>
      <c r="K296" s="222"/>
      <c r="L296" s="148"/>
      <c r="M296" s="148"/>
      <c r="N296" s="93"/>
    </row>
    <row r="297" spans="1:15" ht="21" customHeight="1" x14ac:dyDescent="0.25">
      <c r="A297" s="92">
        <v>336</v>
      </c>
      <c r="B297" s="146" t="str">
        <f t="shared" si="5"/>
        <v>800M--</v>
      </c>
      <c r="C297" s="146"/>
      <c r="D297" s="146"/>
      <c r="E297" s="270"/>
      <c r="F297" s="147"/>
      <c r="G297" s="92"/>
      <c r="H297" s="92" t="s">
        <v>559</v>
      </c>
      <c r="I297" s="200" t="s">
        <v>439</v>
      </c>
      <c r="J297" s="200"/>
      <c r="K297" s="222"/>
      <c r="L297" s="148"/>
      <c r="M297" s="148"/>
      <c r="N297" s="93"/>
    </row>
    <row r="298" spans="1:15" ht="21" customHeight="1" x14ac:dyDescent="0.25">
      <c r="A298" s="92">
        <v>337</v>
      </c>
      <c r="B298" s="146" t="str">
        <f t="shared" si="5"/>
        <v>800M--</v>
      </c>
      <c r="C298" s="146"/>
      <c r="D298" s="146"/>
      <c r="E298" s="270"/>
      <c r="F298" s="147"/>
      <c r="G298" s="92"/>
      <c r="H298" s="92" t="s">
        <v>559</v>
      </c>
      <c r="I298" s="200" t="s">
        <v>439</v>
      </c>
      <c r="J298" s="200"/>
      <c r="K298" s="222"/>
      <c r="L298" s="148"/>
      <c r="M298" s="148"/>
      <c r="N298" s="93"/>
    </row>
    <row r="299" spans="1:15" ht="21" customHeight="1" x14ac:dyDescent="0.25">
      <c r="A299" s="92">
        <v>338</v>
      </c>
      <c r="B299" s="146" t="str">
        <f t="shared" si="5"/>
        <v>800M--</v>
      </c>
      <c r="C299" s="146"/>
      <c r="D299" s="146"/>
      <c r="E299" s="270"/>
      <c r="F299" s="147"/>
      <c r="G299" s="92"/>
      <c r="H299" s="92" t="s">
        <v>559</v>
      </c>
      <c r="I299" s="200" t="s">
        <v>439</v>
      </c>
      <c r="J299" s="200"/>
      <c r="K299" s="222"/>
      <c r="L299" s="148"/>
      <c r="M299" s="148"/>
      <c r="N299" s="93"/>
    </row>
    <row r="300" spans="1:15" ht="21" customHeight="1" x14ac:dyDescent="0.25">
      <c r="A300" s="92">
        <v>339</v>
      </c>
      <c r="B300" s="146" t="str">
        <f t="shared" si="5"/>
        <v>800M--</v>
      </c>
      <c r="C300" s="146"/>
      <c r="D300" s="146"/>
      <c r="E300" s="270"/>
      <c r="F300" s="147"/>
      <c r="G300" s="92"/>
      <c r="H300" s="92" t="s">
        <v>559</v>
      </c>
      <c r="I300" s="200" t="s">
        <v>439</v>
      </c>
      <c r="J300" s="200"/>
      <c r="K300" s="222"/>
      <c r="L300" s="148"/>
      <c r="M300" s="148"/>
      <c r="N300" s="93"/>
    </row>
    <row r="301" spans="1:15" ht="21" customHeight="1" x14ac:dyDescent="0.25">
      <c r="A301" s="92">
        <v>340</v>
      </c>
      <c r="B301" s="146" t="str">
        <f t="shared" si="5"/>
        <v>800M--</v>
      </c>
      <c r="C301" s="146"/>
      <c r="D301" s="146"/>
      <c r="E301" s="270"/>
      <c r="F301" s="147"/>
      <c r="G301" s="92"/>
      <c r="H301" s="92" t="s">
        <v>559</v>
      </c>
      <c r="I301" s="200" t="s">
        <v>439</v>
      </c>
      <c r="J301" s="200"/>
      <c r="K301" s="222"/>
      <c r="L301" s="148"/>
      <c r="M301" s="148"/>
      <c r="N301" s="93"/>
    </row>
    <row r="302" spans="1:15" ht="21" customHeight="1" x14ac:dyDescent="0.25">
      <c r="A302" s="92">
        <v>341</v>
      </c>
      <c r="B302" s="146" t="str">
        <f t="shared" si="5"/>
        <v>800M--</v>
      </c>
      <c r="C302" s="146"/>
      <c r="D302" s="146"/>
      <c r="E302" s="270"/>
      <c r="F302" s="147"/>
      <c r="G302" s="92"/>
      <c r="H302" s="92" t="s">
        <v>559</v>
      </c>
      <c r="I302" s="200" t="s">
        <v>439</v>
      </c>
      <c r="J302" s="200"/>
      <c r="K302" s="222"/>
      <c r="L302" s="148"/>
      <c r="M302" s="148"/>
      <c r="N302" s="93"/>
    </row>
    <row r="303" spans="1:15" ht="21" customHeight="1" x14ac:dyDescent="0.25">
      <c r="A303" s="92">
        <v>342</v>
      </c>
      <c r="B303" s="146" t="str">
        <f t="shared" si="5"/>
        <v>800M--</v>
      </c>
      <c r="C303" s="146"/>
      <c r="D303" s="146"/>
      <c r="E303" s="270"/>
      <c r="F303" s="147"/>
      <c r="G303" s="92"/>
      <c r="H303" s="92" t="s">
        <v>559</v>
      </c>
      <c r="I303" s="200" t="s">
        <v>439</v>
      </c>
      <c r="J303" s="200"/>
      <c r="K303" s="222"/>
      <c r="L303" s="148"/>
      <c r="M303" s="148"/>
      <c r="N303" s="93"/>
    </row>
    <row r="304" spans="1:15" ht="21" customHeight="1" x14ac:dyDescent="0.25">
      <c r="A304" s="92">
        <v>343</v>
      </c>
      <c r="B304" s="146" t="str">
        <f t="shared" si="5"/>
        <v>800M--</v>
      </c>
      <c r="C304" s="146"/>
      <c r="D304" s="146"/>
      <c r="E304" s="270"/>
      <c r="F304" s="147"/>
      <c r="G304" s="92"/>
      <c r="H304" s="92" t="s">
        <v>559</v>
      </c>
      <c r="I304" s="200" t="s">
        <v>439</v>
      </c>
      <c r="J304" s="200"/>
      <c r="K304" s="222"/>
      <c r="L304" s="148"/>
      <c r="M304" s="148"/>
      <c r="N304" s="93"/>
    </row>
    <row r="305" spans="1:14" ht="21" customHeight="1" x14ac:dyDescent="0.25">
      <c r="A305" s="92">
        <v>344</v>
      </c>
      <c r="B305" s="146" t="str">
        <f t="shared" si="5"/>
        <v>800M--</v>
      </c>
      <c r="C305" s="146"/>
      <c r="D305" s="146"/>
      <c r="E305" s="270"/>
      <c r="F305" s="147"/>
      <c r="G305" s="92"/>
      <c r="H305" s="92" t="s">
        <v>559</v>
      </c>
      <c r="I305" s="200" t="s">
        <v>439</v>
      </c>
      <c r="J305" s="200"/>
      <c r="K305" s="222"/>
      <c r="L305" s="148"/>
      <c r="M305" s="148"/>
      <c r="N305" s="93"/>
    </row>
    <row r="306" spans="1:14" ht="21" customHeight="1" x14ac:dyDescent="0.25">
      <c r="A306" s="92">
        <v>345</v>
      </c>
      <c r="B306" s="146" t="str">
        <f t="shared" si="5"/>
        <v>800M--</v>
      </c>
      <c r="C306" s="146"/>
      <c r="D306" s="146"/>
      <c r="E306" s="270"/>
      <c r="F306" s="147"/>
      <c r="G306" s="92"/>
      <c r="H306" s="92" t="s">
        <v>559</v>
      </c>
      <c r="I306" s="200" t="s">
        <v>439</v>
      </c>
      <c r="J306" s="200"/>
      <c r="K306" s="222"/>
      <c r="L306" s="148"/>
      <c r="M306" s="148"/>
      <c r="N306" s="93"/>
    </row>
    <row r="307" spans="1:14" ht="21" customHeight="1" x14ac:dyDescent="0.25">
      <c r="A307" s="92">
        <v>346</v>
      </c>
      <c r="B307" s="146" t="str">
        <f t="shared" si="5"/>
        <v>800M--</v>
      </c>
      <c r="C307" s="146"/>
      <c r="D307" s="146"/>
      <c r="E307" s="270"/>
      <c r="F307" s="147"/>
      <c r="G307" s="92"/>
      <c r="H307" s="92" t="s">
        <v>559</v>
      </c>
      <c r="I307" s="200" t="s">
        <v>439</v>
      </c>
      <c r="J307" s="200"/>
      <c r="K307" s="222"/>
      <c r="L307" s="148"/>
      <c r="M307" s="148"/>
      <c r="N307" s="93"/>
    </row>
    <row r="308" spans="1:14" ht="21" customHeight="1" x14ac:dyDescent="0.25">
      <c r="A308" s="92">
        <v>347</v>
      </c>
      <c r="B308" s="146" t="str">
        <f t="shared" si="5"/>
        <v>800M--</v>
      </c>
      <c r="C308" s="146"/>
      <c r="D308" s="146"/>
      <c r="E308" s="270"/>
      <c r="F308" s="147"/>
      <c r="G308" s="92"/>
      <c r="H308" s="92" t="s">
        <v>559</v>
      </c>
      <c r="I308" s="200" t="s">
        <v>439</v>
      </c>
      <c r="J308" s="200"/>
      <c r="K308" s="222"/>
      <c r="L308" s="148"/>
      <c r="M308" s="148"/>
      <c r="N308" s="93"/>
    </row>
    <row r="309" spans="1:14" ht="21" customHeight="1" x14ac:dyDescent="0.25">
      <c r="A309" s="92">
        <v>348</v>
      </c>
      <c r="B309" s="146" t="str">
        <f t="shared" si="5"/>
        <v>800M--</v>
      </c>
      <c r="C309" s="146"/>
      <c r="D309" s="146"/>
      <c r="E309" s="270"/>
      <c r="F309" s="147"/>
      <c r="G309" s="92"/>
      <c r="H309" s="92" t="s">
        <v>559</v>
      </c>
      <c r="I309" s="200" t="s">
        <v>439</v>
      </c>
      <c r="J309" s="200"/>
      <c r="K309" s="222"/>
      <c r="L309" s="148"/>
      <c r="M309" s="148"/>
      <c r="N309" s="93"/>
    </row>
    <row r="310" spans="1:14" ht="21" customHeight="1" x14ac:dyDescent="0.25">
      <c r="A310" s="92">
        <v>349</v>
      </c>
      <c r="B310" s="146" t="str">
        <f t="shared" si="5"/>
        <v>800M--</v>
      </c>
      <c r="C310" s="146"/>
      <c r="D310" s="146"/>
      <c r="E310" s="270"/>
      <c r="F310" s="147"/>
      <c r="G310" s="92"/>
      <c r="H310" s="92" t="s">
        <v>559</v>
      </c>
      <c r="I310" s="200" t="s">
        <v>439</v>
      </c>
      <c r="J310" s="200"/>
      <c r="K310" s="222"/>
      <c r="L310" s="148"/>
      <c r="M310" s="148"/>
      <c r="N310" s="93"/>
    </row>
    <row r="311" spans="1:14" ht="21" customHeight="1" x14ac:dyDescent="0.25">
      <c r="A311" s="92">
        <v>350</v>
      </c>
      <c r="B311" s="146" t="str">
        <f t="shared" si="5"/>
        <v>1500M--</v>
      </c>
      <c r="C311" s="146"/>
      <c r="D311" s="146"/>
      <c r="E311" s="270"/>
      <c r="F311" s="147"/>
      <c r="G311" s="92"/>
      <c r="H311" s="92" t="s">
        <v>559</v>
      </c>
      <c r="I311" s="200" t="s">
        <v>434</v>
      </c>
      <c r="J311" s="200"/>
      <c r="K311" s="222"/>
      <c r="L311" s="148"/>
      <c r="M311" s="148"/>
      <c r="N311" s="93"/>
    </row>
    <row r="312" spans="1:14" ht="21" customHeight="1" x14ac:dyDescent="0.25">
      <c r="A312" s="92">
        <v>351</v>
      </c>
      <c r="B312" s="146" t="str">
        <f t="shared" si="5"/>
        <v>1500M--</v>
      </c>
      <c r="C312" s="146"/>
      <c r="D312" s="146"/>
      <c r="E312" s="270"/>
      <c r="F312" s="147"/>
      <c r="G312" s="92"/>
      <c r="H312" s="92" t="s">
        <v>559</v>
      </c>
      <c r="I312" s="200" t="s">
        <v>434</v>
      </c>
      <c r="J312" s="200"/>
      <c r="K312" s="222"/>
      <c r="L312" s="148"/>
      <c r="M312" s="148"/>
      <c r="N312" s="93"/>
    </row>
    <row r="313" spans="1:14" ht="21" customHeight="1" x14ac:dyDescent="0.25">
      <c r="A313" s="92">
        <v>352</v>
      </c>
      <c r="B313" s="146" t="str">
        <f t="shared" si="5"/>
        <v>1500M--</v>
      </c>
      <c r="C313" s="146"/>
      <c r="D313" s="146"/>
      <c r="E313" s="270"/>
      <c r="F313" s="147"/>
      <c r="G313" s="92"/>
      <c r="H313" s="92" t="s">
        <v>559</v>
      </c>
      <c r="I313" s="200" t="s">
        <v>434</v>
      </c>
      <c r="J313" s="200"/>
      <c r="K313" s="222"/>
      <c r="L313" s="148"/>
      <c r="M313" s="148"/>
      <c r="N313" s="93"/>
    </row>
    <row r="314" spans="1:14" ht="21" customHeight="1" x14ac:dyDescent="0.25">
      <c r="A314" s="92">
        <v>353</v>
      </c>
      <c r="B314" s="146" t="str">
        <f t="shared" si="5"/>
        <v>1500M--</v>
      </c>
      <c r="C314" s="146"/>
      <c r="D314" s="146"/>
      <c r="E314" s="270"/>
      <c r="F314" s="147"/>
      <c r="G314" s="92"/>
      <c r="H314" s="92" t="s">
        <v>559</v>
      </c>
      <c r="I314" s="200" t="s">
        <v>434</v>
      </c>
      <c r="J314" s="200"/>
      <c r="K314" s="222"/>
      <c r="L314" s="148"/>
      <c r="M314" s="148"/>
      <c r="N314" s="93"/>
    </row>
    <row r="315" spans="1:14" ht="21" customHeight="1" x14ac:dyDescent="0.25">
      <c r="A315" s="92">
        <v>354</v>
      </c>
      <c r="B315" s="146" t="str">
        <f t="shared" si="5"/>
        <v>1500M--</v>
      </c>
      <c r="C315" s="146"/>
      <c r="D315" s="146"/>
      <c r="E315" s="270"/>
      <c r="F315" s="147"/>
      <c r="G315" s="92"/>
      <c r="H315" s="92" t="s">
        <v>559</v>
      </c>
      <c r="I315" s="200" t="s">
        <v>434</v>
      </c>
      <c r="J315" s="200"/>
      <c r="K315" s="222"/>
      <c r="L315" s="148"/>
      <c r="M315" s="148"/>
      <c r="N315" s="93"/>
    </row>
    <row r="316" spans="1:14" ht="21" customHeight="1" x14ac:dyDescent="0.25">
      <c r="A316" s="92">
        <v>355</v>
      </c>
      <c r="B316" s="146" t="str">
        <f t="shared" si="5"/>
        <v>1500M--</v>
      </c>
      <c r="C316" s="146"/>
      <c r="D316" s="146"/>
      <c r="E316" s="270"/>
      <c r="F316" s="147"/>
      <c r="G316" s="92"/>
      <c r="H316" s="92" t="s">
        <v>559</v>
      </c>
      <c r="I316" s="200" t="s">
        <v>434</v>
      </c>
      <c r="J316" s="200"/>
      <c r="K316" s="222"/>
      <c r="L316" s="148"/>
      <c r="M316" s="148"/>
      <c r="N316" s="93"/>
    </row>
    <row r="317" spans="1:14" ht="21" customHeight="1" x14ac:dyDescent="0.25">
      <c r="A317" s="92">
        <v>356</v>
      </c>
      <c r="B317" s="146" t="str">
        <f t="shared" si="5"/>
        <v>1500M--</v>
      </c>
      <c r="C317" s="146"/>
      <c r="D317" s="146"/>
      <c r="E317" s="270"/>
      <c r="F317" s="147"/>
      <c r="G317" s="92"/>
      <c r="H317" s="92" t="s">
        <v>559</v>
      </c>
      <c r="I317" s="200" t="s">
        <v>434</v>
      </c>
      <c r="J317" s="200"/>
      <c r="K317" s="222"/>
      <c r="L317" s="148"/>
      <c r="M317" s="148"/>
      <c r="N317" s="93"/>
    </row>
    <row r="318" spans="1:14" ht="21" customHeight="1" x14ac:dyDescent="0.25">
      <c r="A318" s="92">
        <v>357</v>
      </c>
      <c r="B318" s="146" t="str">
        <f t="shared" si="5"/>
        <v>1500M--</v>
      </c>
      <c r="C318" s="146"/>
      <c r="D318" s="146"/>
      <c r="E318" s="270"/>
      <c r="F318" s="147"/>
      <c r="G318" s="92"/>
      <c r="H318" s="92" t="s">
        <v>559</v>
      </c>
      <c r="I318" s="200" t="s">
        <v>434</v>
      </c>
      <c r="J318" s="200"/>
      <c r="K318" s="222"/>
      <c r="L318" s="148"/>
      <c r="M318" s="148"/>
      <c r="N318" s="93"/>
    </row>
    <row r="319" spans="1:14" ht="21" customHeight="1" x14ac:dyDescent="0.25">
      <c r="A319" s="92">
        <v>358</v>
      </c>
      <c r="B319" s="146" t="str">
        <f t="shared" si="5"/>
        <v>1500M--</v>
      </c>
      <c r="C319" s="146"/>
      <c r="D319" s="146"/>
      <c r="E319" s="270"/>
      <c r="F319" s="147"/>
      <c r="G319" s="92"/>
      <c r="H319" s="92" t="s">
        <v>559</v>
      </c>
      <c r="I319" s="200" t="s">
        <v>434</v>
      </c>
      <c r="J319" s="200"/>
      <c r="K319" s="222"/>
      <c r="L319" s="148"/>
      <c r="M319" s="148"/>
      <c r="N319" s="93"/>
    </row>
    <row r="320" spans="1:14" ht="21" customHeight="1" x14ac:dyDescent="0.25">
      <c r="A320" s="92">
        <v>359</v>
      </c>
      <c r="B320" s="146" t="str">
        <f t="shared" si="5"/>
        <v>1500M--</v>
      </c>
      <c r="C320" s="146"/>
      <c r="D320" s="146"/>
      <c r="E320" s="270"/>
      <c r="F320" s="147"/>
      <c r="G320" s="92"/>
      <c r="H320" s="92" t="s">
        <v>559</v>
      </c>
      <c r="I320" s="200" t="s">
        <v>434</v>
      </c>
      <c r="J320" s="200"/>
      <c r="K320" s="222"/>
      <c r="L320" s="148"/>
      <c r="M320" s="148"/>
      <c r="N320" s="93"/>
    </row>
    <row r="321" spans="1:14" ht="21" customHeight="1" x14ac:dyDescent="0.25">
      <c r="A321" s="92">
        <v>360</v>
      </c>
      <c r="B321" s="146" t="str">
        <f t="shared" si="5"/>
        <v>1500M--</v>
      </c>
      <c r="C321" s="146"/>
      <c r="D321" s="146"/>
      <c r="E321" s="270"/>
      <c r="F321" s="147"/>
      <c r="G321" s="92"/>
      <c r="H321" s="92" t="s">
        <v>559</v>
      </c>
      <c r="I321" s="200" t="s">
        <v>434</v>
      </c>
      <c r="J321" s="200"/>
      <c r="K321" s="222"/>
      <c r="L321" s="148"/>
      <c r="M321" s="148"/>
      <c r="N321" s="93"/>
    </row>
    <row r="322" spans="1:14" ht="21" customHeight="1" x14ac:dyDescent="0.25">
      <c r="A322" s="92">
        <v>361</v>
      </c>
      <c r="B322" s="146" t="str">
        <f t="shared" si="5"/>
        <v>1500M--</v>
      </c>
      <c r="C322" s="146"/>
      <c r="D322" s="146"/>
      <c r="E322" s="270"/>
      <c r="F322" s="147"/>
      <c r="G322" s="92"/>
      <c r="H322" s="92" t="s">
        <v>559</v>
      </c>
      <c r="I322" s="200" t="s">
        <v>434</v>
      </c>
      <c r="J322" s="200"/>
      <c r="K322" s="222"/>
      <c r="L322" s="148"/>
      <c r="M322" s="148"/>
      <c r="N322" s="93"/>
    </row>
    <row r="323" spans="1:14" ht="21" customHeight="1" x14ac:dyDescent="0.25">
      <c r="A323" s="92">
        <v>362</v>
      </c>
      <c r="B323" s="146" t="str">
        <f t="shared" si="5"/>
        <v>1500M--</v>
      </c>
      <c r="C323" s="146"/>
      <c r="D323" s="146"/>
      <c r="E323" s="270"/>
      <c r="F323" s="147"/>
      <c r="G323" s="92"/>
      <c r="H323" s="92" t="s">
        <v>559</v>
      </c>
      <c r="I323" s="200" t="s">
        <v>434</v>
      </c>
      <c r="J323" s="200"/>
      <c r="K323" s="222"/>
      <c r="L323" s="148"/>
      <c r="M323" s="148"/>
      <c r="N323" s="93"/>
    </row>
    <row r="324" spans="1:14" ht="21" customHeight="1" x14ac:dyDescent="0.25">
      <c r="A324" s="92">
        <v>363</v>
      </c>
      <c r="B324" s="146" t="str">
        <f t="shared" si="5"/>
        <v>1500M--</v>
      </c>
      <c r="C324" s="146"/>
      <c r="D324" s="146"/>
      <c r="E324" s="270"/>
      <c r="F324" s="147"/>
      <c r="G324" s="92"/>
      <c r="H324" s="92" t="s">
        <v>559</v>
      </c>
      <c r="I324" s="200" t="s">
        <v>434</v>
      </c>
      <c r="J324" s="200"/>
      <c r="K324" s="222"/>
      <c r="L324" s="148"/>
      <c r="M324" s="148"/>
      <c r="N324" s="93"/>
    </row>
    <row r="325" spans="1:14" ht="21" customHeight="1" x14ac:dyDescent="0.25">
      <c r="A325" s="92">
        <v>364</v>
      </c>
      <c r="B325" s="146" t="str">
        <f t="shared" si="5"/>
        <v>1500M--</v>
      </c>
      <c r="C325" s="146"/>
      <c r="D325" s="146"/>
      <c r="E325" s="270"/>
      <c r="F325" s="147"/>
      <c r="G325" s="92"/>
      <c r="H325" s="92" t="s">
        <v>559</v>
      </c>
      <c r="I325" s="200" t="s">
        <v>434</v>
      </c>
      <c r="J325" s="200"/>
      <c r="K325" s="222"/>
      <c r="L325" s="148"/>
      <c r="M325" s="148"/>
      <c r="N325" s="93"/>
    </row>
    <row r="326" spans="1:14" ht="21" customHeight="1" x14ac:dyDescent="0.25">
      <c r="A326" s="92">
        <v>365</v>
      </c>
      <c r="B326" s="146" t="str">
        <f t="shared" si="5"/>
        <v>1500M--</v>
      </c>
      <c r="C326" s="146"/>
      <c r="D326" s="146"/>
      <c r="E326" s="270"/>
      <c r="F326" s="147"/>
      <c r="G326" s="92"/>
      <c r="H326" s="92" t="s">
        <v>559</v>
      </c>
      <c r="I326" s="200" t="s">
        <v>434</v>
      </c>
      <c r="J326" s="200"/>
      <c r="K326" s="222"/>
      <c r="L326" s="148"/>
      <c r="M326" s="148"/>
      <c r="N326" s="93"/>
    </row>
    <row r="327" spans="1:14" ht="21" customHeight="1" x14ac:dyDescent="0.25">
      <c r="A327" s="92">
        <v>366</v>
      </c>
      <c r="B327" s="146" t="str">
        <f t="shared" si="5"/>
        <v>1500M--</v>
      </c>
      <c r="C327" s="146"/>
      <c r="D327" s="146"/>
      <c r="E327" s="270"/>
      <c r="F327" s="147"/>
      <c r="G327" s="92"/>
      <c r="H327" s="92" t="s">
        <v>559</v>
      </c>
      <c r="I327" s="200" t="s">
        <v>434</v>
      </c>
      <c r="J327" s="200"/>
      <c r="K327" s="222"/>
      <c r="L327" s="148"/>
      <c r="M327" s="148"/>
      <c r="N327" s="93"/>
    </row>
    <row r="328" spans="1:14" ht="21" customHeight="1" x14ac:dyDescent="0.25">
      <c r="A328" s="92">
        <v>367</v>
      </c>
      <c r="B328" s="146" t="str">
        <f t="shared" si="5"/>
        <v>1500M--</v>
      </c>
      <c r="C328" s="146"/>
      <c r="D328" s="146"/>
      <c r="E328" s="270"/>
      <c r="F328" s="147"/>
      <c r="G328" s="92"/>
      <c r="H328" s="92" t="s">
        <v>559</v>
      </c>
      <c r="I328" s="200" t="s">
        <v>434</v>
      </c>
      <c r="J328" s="200"/>
      <c r="K328" s="222"/>
      <c r="L328" s="148"/>
      <c r="M328" s="148"/>
      <c r="N328" s="93"/>
    </row>
    <row r="329" spans="1:14" ht="21" customHeight="1" x14ac:dyDescent="0.25">
      <c r="A329" s="92">
        <v>368</v>
      </c>
      <c r="B329" s="146" t="str">
        <f t="shared" si="5"/>
        <v>1500M--</v>
      </c>
      <c r="C329" s="146"/>
      <c r="D329" s="146"/>
      <c r="E329" s="270"/>
      <c r="F329" s="147"/>
      <c r="G329" s="92"/>
      <c r="H329" s="92" t="s">
        <v>559</v>
      </c>
      <c r="I329" s="200" t="s">
        <v>434</v>
      </c>
      <c r="J329" s="200"/>
      <c r="K329" s="222"/>
      <c r="L329" s="148"/>
      <c r="M329" s="148"/>
      <c r="N329" s="93"/>
    </row>
    <row r="330" spans="1:14" ht="21" customHeight="1" x14ac:dyDescent="0.25">
      <c r="A330" s="92">
        <v>369</v>
      </c>
      <c r="B330" s="146" t="str">
        <f t="shared" si="5"/>
        <v>1500M--</v>
      </c>
      <c r="C330" s="146"/>
      <c r="D330" s="146"/>
      <c r="E330" s="270"/>
      <c r="F330" s="147"/>
      <c r="G330" s="92"/>
      <c r="H330" s="92" t="s">
        <v>559</v>
      </c>
      <c r="I330" s="200" t="s">
        <v>434</v>
      </c>
      <c r="J330" s="200"/>
      <c r="K330" s="222"/>
      <c r="L330" s="148"/>
      <c r="M330" s="148"/>
      <c r="N330" s="93"/>
    </row>
    <row r="331" spans="1:14" ht="21" customHeight="1" x14ac:dyDescent="0.25">
      <c r="A331" s="92">
        <v>370</v>
      </c>
      <c r="B331" s="146" t="str">
        <f t="shared" si="5"/>
        <v>1500M--</v>
      </c>
      <c r="C331" s="146"/>
      <c r="D331" s="146"/>
      <c r="E331" s="270"/>
      <c r="F331" s="147"/>
      <c r="G331" s="92"/>
      <c r="H331" s="92" t="s">
        <v>559</v>
      </c>
      <c r="I331" s="200" t="s">
        <v>434</v>
      </c>
      <c r="J331" s="200"/>
      <c r="K331" s="222"/>
      <c r="L331" s="148"/>
      <c r="M331" s="148"/>
      <c r="N331" s="93"/>
    </row>
    <row r="332" spans="1:14" ht="21" customHeight="1" x14ac:dyDescent="0.25">
      <c r="A332" s="92">
        <v>371</v>
      </c>
      <c r="B332" s="146" t="str">
        <f t="shared" si="5"/>
        <v>1500M--</v>
      </c>
      <c r="C332" s="146"/>
      <c r="D332" s="146"/>
      <c r="E332" s="270"/>
      <c r="F332" s="147"/>
      <c r="G332" s="92"/>
      <c r="H332" s="92" t="s">
        <v>559</v>
      </c>
      <c r="I332" s="200" t="s">
        <v>434</v>
      </c>
      <c r="J332" s="200"/>
      <c r="K332" s="222"/>
      <c r="L332" s="148"/>
      <c r="M332" s="148"/>
      <c r="N332" s="93"/>
    </row>
    <row r="333" spans="1:14" ht="21" customHeight="1" x14ac:dyDescent="0.25">
      <c r="A333" s="92">
        <v>372</v>
      </c>
      <c r="B333" s="146" t="str">
        <f t="shared" si="5"/>
        <v>1500M--</v>
      </c>
      <c r="C333" s="146"/>
      <c r="D333" s="146"/>
      <c r="E333" s="270"/>
      <c r="F333" s="147"/>
      <c r="G333" s="92"/>
      <c r="H333" s="92" t="s">
        <v>559</v>
      </c>
      <c r="I333" s="200" t="s">
        <v>434</v>
      </c>
      <c r="J333" s="200"/>
      <c r="K333" s="222"/>
      <c r="L333" s="148"/>
      <c r="M333" s="148"/>
      <c r="N333" s="93"/>
    </row>
    <row r="334" spans="1:14" ht="21" customHeight="1" x14ac:dyDescent="0.25">
      <c r="A334" s="92">
        <v>373</v>
      </c>
      <c r="B334" s="146" t="str">
        <f t="shared" si="5"/>
        <v>1500M--</v>
      </c>
      <c r="C334" s="146"/>
      <c r="D334" s="146"/>
      <c r="E334" s="270"/>
      <c r="F334" s="147"/>
      <c r="G334" s="92"/>
      <c r="H334" s="92" t="s">
        <v>559</v>
      </c>
      <c r="I334" s="200" t="s">
        <v>434</v>
      </c>
      <c r="J334" s="200"/>
      <c r="K334" s="222"/>
      <c r="L334" s="148"/>
      <c r="M334" s="148"/>
      <c r="N334" s="93"/>
    </row>
    <row r="335" spans="1:14" ht="21" customHeight="1" x14ac:dyDescent="0.25">
      <c r="A335" s="92">
        <v>374</v>
      </c>
      <c r="B335" s="146" t="str">
        <f t="shared" si="5"/>
        <v>1500M--</v>
      </c>
      <c r="C335" s="146"/>
      <c r="D335" s="146"/>
      <c r="E335" s="270"/>
      <c r="F335" s="147"/>
      <c r="G335" s="92"/>
      <c r="H335" s="92" t="s">
        <v>559</v>
      </c>
      <c r="I335" s="200" t="s">
        <v>434</v>
      </c>
      <c r="J335" s="200"/>
      <c r="K335" s="222"/>
      <c r="L335" s="148"/>
      <c r="M335" s="148"/>
      <c r="N335" s="93"/>
    </row>
    <row r="336" spans="1:14" ht="21" customHeight="1" x14ac:dyDescent="0.25">
      <c r="A336" s="92">
        <v>375</v>
      </c>
      <c r="B336" s="146" t="str">
        <f t="shared" si="5"/>
        <v>1500M--</v>
      </c>
      <c r="C336" s="146"/>
      <c r="D336" s="146"/>
      <c r="E336" s="270"/>
      <c r="F336" s="147"/>
      <c r="G336" s="92"/>
      <c r="H336" s="92" t="s">
        <v>559</v>
      </c>
      <c r="I336" s="200" t="s">
        <v>434</v>
      </c>
      <c r="J336" s="200"/>
      <c r="K336" s="222"/>
      <c r="L336" s="148"/>
      <c r="M336" s="148"/>
      <c r="N336" s="93"/>
    </row>
    <row r="337" spans="1:14" ht="21" customHeight="1" x14ac:dyDescent="0.25">
      <c r="A337" s="92">
        <v>376</v>
      </c>
      <c r="B337" s="146" t="str">
        <f t="shared" si="5"/>
        <v>1500M--</v>
      </c>
      <c r="C337" s="146"/>
      <c r="D337" s="146"/>
      <c r="E337" s="270"/>
      <c r="F337" s="147"/>
      <c r="G337" s="92"/>
      <c r="H337" s="92" t="s">
        <v>559</v>
      </c>
      <c r="I337" s="200" t="s">
        <v>434</v>
      </c>
      <c r="J337" s="200"/>
      <c r="K337" s="222"/>
      <c r="L337" s="148"/>
      <c r="M337" s="148"/>
      <c r="N337" s="93"/>
    </row>
    <row r="338" spans="1:14" ht="21" customHeight="1" x14ac:dyDescent="0.25">
      <c r="A338" s="92">
        <v>377</v>
      </c>
      <c r="B338" s="146" t="str">
        <f t="shared" si="5"/>
        <v>1500M--</v>
      </c>
      <c r="C338" s="146"/>
      <c r="D338" s="146"/>
      <c r="E338" s="270"/>
      <c r="F338" s="147"/>
      <c r="G338" s="92"/>
      <c r="H338" s="92" t="s">
        <v>559</v>
      </c>
      <c r="I338" s="200" t="s">
        <v>434</v>
      </c>
      <c r="J338" s="200"/>
      <c r="K338" s="222"/>
      <c r="L338" s="148"/>
      <c r="M338" s="148"/>
      <c r="N338" s="93"/>
    </row>
    <row r="339" spans="1:14" ht="21" customHeight="1" x14ac:dyDescent="0.25">
      <c r="A339" s="92">
        <v>378</v>
      </c>
      <c r="B339" s="146" t="str">
        <f t="shared" si="5"/>
        <v>1500M--</v>
      </c>
      <c r="C339" s="146"/>
      <c r="D339" s="146"/>
      <c r="E339" s="270"/>
      <c r="F339" s="147"/>
      <c r="G339" s="92"/>
      <c r="H339" s="92" t="s">
        <v>559</v>
      </c>
      <c r="I339" s="200" t="s">
        <v>434</v>
      </c>
      <c r="J339" s="200"/>
      <c r="K339" s="222"/>
      <c r="L339" s="148"/>
      <c r="M339" s="148"/>
      <c r="N339" s="93"/>
    </row>
    <row r="340" spans="1:14" ht="21" customHeight="1" x14ac:dyDescent="0.25">
      <c r="A340" s="92">
        <v>379</v>
      </c>
      <c r="B340" s="146" t="str">
        <f t="shared" si="5"/>
        <v>1500M--</v>
      </c>
      <c r="C340" s="146"/>
      <c r="D340" s="146"/>
      <c r="E340" s="270"/>
      <c r="F340" s="147"/>
      <c r="G340" s="92"/>
      <c r="H340" s="92" t="s">
        <v>559</v>
      </c>
      <c r="I340" s="200" t="s">
        <v>434</v>
      </c>
      <c r="J340" s="200"/>
      <c r="K340" s="222"/>
      <c r="L340" s="148"/>
      <c r="M340" s="148"/>
      <c r="N340" s="93"/>
    </row>
    <row r="341" spans="1:14" ht="21" customHeight="1" x14ac:dyDescent="0.25">
      <c r="A341" s="92">
        <v>380</v>
      </c>
      <c r="B341" s="146" t="str">
        <f t="shared" si="5"/>
        <v>1500M--</v>
      </c>
      <c r="C341" s="146"/>
      <c r="D341" s="146"/>
      <c r="E341" s="270"/>
      <c r="F341" s="147"/>
      <c r="G341" s="92"/>
      <c r="H341" s="92" t="s">
        <v>559</v>
      </c>
      <c r="I341" s="200" t="s">
        <v>434</v>
      </c>
      <c r="J341" s="200"/>
      <c r="K341" s="222"/>
      <c r="L341" s="148"/>
      <c r="M341" s="148"/>
      <c r="N341" s="93"/>
    </row>
    <row r="342" spans="1:14" ht="21" customHeight="1" x14ac:dyDescent="0.25">
      <c r="A342" s="92">
        <v>381</v>
      </c>
      <c r="B342" s="146" t="str">
        <f t="shared" si="5"/>
        <v>1500M--</v>
      </c>
      <c r="C342" s="146"/>
      <c r="D342" s="146"/>
      <c r="E342" s="270"/>
      <c r="F342" s="147"/>
      <c r="G342" s="92"/>
      <c r="H342" s="92" t="s">
        <v>559</v>
      </c>
      <c r="I342" s="200" t="s">
        <v>434</v>
      </c>
      <c r="J342" s="200"/>
      <c r="K342" s="222"/>
      <c r="L342" s="148"/>
      <c r="M342" s="148"/>
      <c r="N342" s="93"/>
    </row>
    <row r="343" spans="1:14" ht="21" customHeight="1" x14ac:dyDescent="0.25">
      <c r="A343" s="92">
        <v>382</v>
      </c>
      <c r="B343" s="146" t="str">
        <f t="shared" si="5"/>
        <v>1500M--</v>
      </c>
      <c r="C343" s="146"/>
      <c r="D343" s="146"/>
      <c r="E343" s="270"/>
      <c r="F343" s="147"/>
      <c r="G343" s="92"/>
      <c r="H343" s="92" t="s">
        <v>559</v>
      </c>
      <c r="I343" s="200" t="s">
        <v>434</v>
      </c>
      <c r="J343" s="200"/>
      <c r="K343" s="222"/>
      <c r="L343" s="148"/>
      <c r="M343" s="148"/>
      <c r="N343" s="93"/>
    </row>
    <row r="344" spans="1:14" ht="21" customHeight="1" x14ac:dyDescent="0.25">
      <c r="A344" s="92">
        <v>383</v>
      </c>
      <c r="B344" s="146" t="str">
        <f t="shared" si="5"/>
        <v>1500M--</v>
      </c>
      <c r="C344" s="146"/>
      <c r="D344" s="146"/>
      <c r="E344" s="270"/>
      <c r="F344" s="225"/>
      <c r="G344" s="226"/>
      <c r="H344" s="92" t="s">
        <v>559</v>
      </c>
      <c r="I344" s="200" t="s">
        <v>434</v>
      </c>
      <c r="J344" s="200"/>
      <c r="K344" s="222"/>
      <c r="L344" s="148"/>
      <c r="M344" s="148"/>
      <c r="N344" s="93"/>
    </row>
    <row r="345" spans="1:14" ht="21" customHeight="1" x14ac:dyDescent="0.25">
      <c r="A345" s="92">
        <v>384</v>
      </c>
      <c r="B345" s="146" t="str">
        <f t="shared" si="5"/>
        <v>1500M--</v>
      </c>
      <c r="C345" s="146"/>
      <c r="D345" s="146"/>
      <c r="E345" s="270"/>
      <c r="F345" s="225"/>
      <c r="G345" s="226"/>
      <c r="H345" s="92" t="s">
        <v>559</v>
      </c>
      <c r="I345" s="200" t="s">
        <v>434</v>
      </c>
      <c r="J345" s="200"/>
      <c r="K345" s="222"/>
      <c r="L345" s="148"/>
      <c r="M345" s="148"/>
      <c r="N345" s="93"/>
    </row>
    <row r="346" spans="1:14" ht="21" customHeight="1" x14ac:dyDescent="0.25">
      <c r="A346" s="92">
        <v>385</v>
      </c>
      <c r="B346" s="146" t="str">
        <f t="shared" ref="B346:B409" si="6">CONCATENATE(I346,"-",L346,"-",M346)</f>
        <v>1500M--</v>
      </c>
      <c r="C346" s="146"/>
      <c r="D346" s="146"/>
      <c r="E346" s="270"/>
      <c r="F346" s="147"/>
      <c r="G346" s="92"/>
      <c r="H346" s="92" t="s">
        <v>559</v>
      </c>
      <c r="I346" s="200" t="s">
        <v>434</v>
      </c>
      <c r="J346" s="200"/>
      <c r="K346" s="222"/>
      <c r="L346" s="148"/>
      <c r="M346" s="148"/>
      <c r="N346" s="93"/>
    </row>
    <row r="347" spans="1:14" ht="21" customHeight="1" x14ac:dyDescent="0.25">
      <c r="A347" s="92">
        <v>386</v>
      </c>
      <c r="B347" s="146" t="str">
        <f t="shared" si="6"/>
        <v>1500M--</v>
      </c>
      <c r="C347" s="146"/>
      <c r="D347" s="146"/>
      <c r="E347" s="270"/>
      <c r="F347" s="147"/>
      <c r="G347" s="92"/>
      <c r="H347" s="92" t="s">
        <v>559</v>
      </c>
      <c r="I347" s="200" t="s">
        <v>434</v>
      </c>
      <c r="J347" s="200"/>
      <c r="K347" s="222"/>
      <c r="L347" s="148"/>
      <c r="M347" s="148"/>
      <c r="N347" s="93"/>
    </row>
    <row r="348" spans="1:14" ht="21" customHeight="1" x14ac:dyDescent="0.25">
      <c r="A348" s="92">
        <v>387</v>
      </c>
      <c r="B348" s="146" t="str">
        <f t="shared" si="6"/>
        <v>1500M--</v>
      </c>
      <c r="C348" s="146"/>
      <c r="D348" s="146"/>
      <c r="E348" s="270"/>
      <c r="F348" s="147"/>
      <c r="G348" s="92"/>
      <c r="H348" s="92" t="s">
        <v>559</v>
      </c>
      <c r="I348" s="200" t="s">
        <v>434</v>
      </c>
      <c r="J348" s="200"/>
      <c r="K348" s="94"/>
      <c r="L348" s="148"/>
      <c r="M348" s="148"/>
      <c r="N348" s="93"/>
    </row>
    <row r="349" spans="1:14" ht="21" customHeight="1" x14ac:dyDescent="0.25">
      <c r="A349" s="92">
        <v>388</v>
      </c>
      <c r="B349" s="146" t="str">
        <f t="shared" si="6"/>
        <v>1500M--</v>
      </c>
      <c r="C349" s="146"/>
      <c r="D349" s="146"/>
      <c r="E349" s="270"/>
      <c r="F349" s="147"/>
      <c r="G349" s="92"/>
      <c r="H349" s="92" t="s">
        <v>559</v>
      </c>
      <c r="I349" s="200" t="s">
        <v>434</v>
      </c>
      <c r="J349" s="200"/>
      <c r="K349" s="94"/>
      <c r="L349" s="148"/>
      <c r="M349" s="148"/>
      <c r="N349" s="93"/>
    </row>
    <row r="350" spans="1:14" ht="21" customHeight="1" x14ac:dyDescent="0.25">
      <c r="A350" s="92">
        <v>389</v>
      </c>
      <c r="B350" s="146" t="str">
        <f t="shared" si="6"/>
        <v>1500M--</v>
      </c>
      <c r="C350" s="146"/>
      <c r="D350" s="146"/>
      <c r="E350" s="270"/>
      <c r="F350" s="147"/>
      <c r="G350" s="92"/>
      <c r="H350" s="92" t="s">
        <v>559</v>
      </c>
      <c r="I350" s="200" t="s">
        <v>434</v>
      </c>
      <c r="J350" s="200"/>
      <c r="K350" s="94"/>
      <c r="L350" s="148"/>
      <c r="M350" s="148"/>
      <c r="N350" s="93"/>
    </row>
    <row r="351" spans="1:14" ht="21" customHeight="1" x14ac:dyDescent="0.25">
      <c r="A351" s="92">
        <v>390</v>
      </c>
      <c r="B351" s="146" t="str">
        <f t="shared" si="6"/>
        <v>1500M--</v>
      </c>
      <c r="C351" s="146"/>
      <c r="D351" s="146"/>
      <c r="E351" s="270"/>
      <c r="F351" s="147"/>
      <c r="G351" s="92"/>
      <c r="H351" s="92" t="s">
        <v>559</v>
      </c>
      <c r="I351" s="200" t="s">
        <v>434</v>
      </c>
      <c r="J351" s="200"/>
      <c r="K351" s="94"/>
      <c r="L351" s="148"/>
      <c r="M351" s="148"/>
      <c r="N351" s="93"/>
    </row>
    <row r="352" spans="1:14" ht="21" customHeight="1" x14ac:dyDescent="0.25">
      <c r="A352" s="92">
        <v>391</v>
      </c>
      <c r="B352" s="146" t="str">
        <f t="shared" si="6"/>
        <v>1500M--</v>
      </c>
      <c r="C352" s="146"/>
      <c r="D352" s="146"/>
      <c r="E352" s="270"/>
      <c r="F352" s="147"/>
      <c r="G352" s="92"/>
      <c r="H352" s="92" t="s">
        <v>559</v>
      </c>
      <c r="I352" s="200" t="s">
        <v>434</v>
      </c>
      <c r="J352" s="200"/>
      <c r="K352" s="94"/>
      <c r="L352" s="148"/>
      <c r="M352" s="148"/>
      <c r="N352" s="93"/>
    </row>
    <row r="353" spans="1:14" ht="21" customHeight="1" x14ac:dyDescent="0.25">
      <c r="A353" s="92">
        <v>392</v>
      </c>
      <c r="B353" s="146" t="str">
        <f t="shared" si="6"/>
        <v>1500M--</v>
      </c>
      <c r="C353" s="146"/>
      <c r="D353" s="146"/>
      <c r="E353" s="270"/>
      <c r="F353" s="147"/>
      <c r="G353" s="92"/>
      <c r="H353" s="92" t="s">
        <v>559</v>
      </c>
      <c r="I353" s="200" t="s">
        <v>434</v>
      </c>
      <c r="J353" s="200"/>
      <c r="K353" s="94"/>
      <c r="L353" s="148"/>
      <c r="M353" s="148"/>
      <c r="N353" s="93"/>
    </row>
    <row r="354" spans="1:14" ht="21" customHeight="1" x14ac:dyDescent="0.25">
      <c r="A354" s="92">
        <v>393</v>
      </c>
      <c r="B354" s="146" t="str">
        <f t="shared" si="6"/>
        <v>1500M--</v>
      </c>
      <c r="C354" s="146"/>
      <c r="D354" s="146"/>
      <c r="E354" s="270"/>
      <c r="F354" s="147"/>
      <c r="G354" s="92"/>
      <c r="H354" s="92" t="s">
        <v>559</v>
      </c>
      <c r="I354" s="200" t="s">
        <v>434</v>
      </c>
      <c r="J354" s="200"/>
      <c r="K354" s="94"/>
      <c r="L354" s="148"/>
      <c r="M354" s="148"/>
      <c r="N354" s="93"/>
    </row>
    <row r="355" spans="1:14" ht="21" customHeight="1" x14ac:dyDescent="0.25">
      <c r="A355" s="92">
        <v>394</v>
      </c>
      <c r="B355" s="146" t="str">
        <f t="shared" si="6"/>
        <v>1500M--</v>
      </c>
      <c r="C355" s="146"/>
      <c r="D355" s="146"/>
      <c r="E355" s="270"/>
      <c r="F355" s="147"/>
      <c r="G355" s="92"/>
      <c r="H355" s="92" t="s">
        <v>559</v>
      </c>
      <c r="I355" s="200" t="s">
        <v>434</v>
      </c>
      <c r="J355" s="200"/>
      <c r="K355" s="94"/>
      <c r="L355" s="148"/>
      <c r="M355" s="148"/>
      <c r="N355" s="93"/>
    </row>
    <row r="356" spans="1:14" ht="21" customHeight="1" x14ac:dyDescent="0.25">
      <c r="A356" s="92">
        <v>395</v>
      </c>
      <c r="B356" s="146" t="str">
        <f t="shared" si="6"/>
        <v>1500M--</v>
      </c>
      <c r="C356" s="146"/>
      <c r="D356" s="146"/>
      <c r="E356" s="270"/>
      <c r="F356" s="147"/>
      <c r="G356" s="92"/>
      <c r="H356" s="92" t="s">
        <v>559</v>
      </c>
      <c r="I356" s="200" t="s">
        <v>434</v>
      </c>
      <c r="J356" s="200"/>
      <c r="K356" s="94"/>
      <c r="L356" s="148"/>
      <c r="M356" s="148"/>
      <c r="N356" s="93"/>
    </row>
    <row r="357" spans="1:14" ht="21" customHeight="1" x14ac:dyDescent="0.25">
      <c r="A357" s="92">
        <v>396</v>
      </c>
      <c r="B357" s="146" t="str">
        <f t="shared" si="6"/>
        <v>1500M--</v>
      </c>
      <c r="C357" s="146"/>
      <c r="D357" s="146"/>
      <c r="E357" s="270"/>
      <c r="F357" s="147"/>
      <c r="G357" s="92"/>
      <c r="H357" s="92" t="s">
        <v>559</v>
      </c>
      <c r="I357" s="200" t="s">
        <v>434</v>
      </c>
      <c r="J357" s="200"/>
      <c r="K357" s="94"/>
      <c r="L357" s="148"/>
      <c r="M357" s="148"/>
      <c r="N357" s="93"/>
    </row>
    <row r="358" spans="1:14" ht="21" customHeight="1" x14ac:dyDescent="0.25">
      <c r="A358" s="92">
        <v>397</v>
      </c>
      <c r="B358" s="146" t="str">
        <f t="shared" si="6"/>
        <v>1500M--</v>
      </c>
      <c r="C358" s="146"/>
      <c r="D358" s="146"/>
      <c r="E358" s="270"/>
      <c r="F358" s="147"/>
      <c r="G358" s="92"/>
      <c r="H358" s="92" t="s">
        <v>559</v>
      </c>
      <c r="I358" s="200" t="s">
        <v>434</v>
      </c>
      <c r="J358" s="200"/>
      <c r="K358" s="94"/>
      <c r="L358" s="148"/>
      <c r="M358" s="148"/>
      <c r="N358" s="93"/>
    </row>
    <row r="359" spans="1:14" ht="21" customHeight="1" x14ac:dyDescent="0.25">
      <c r="A359" s="92">
        <v>398</v>
      </c>
      <c r="B359" s="146" t="str">
        <f t="shared" si="6"/>
        <v>1500M--</v>
      </c>
      <c r="C359" s="146"/>
      <c r="D359" s="146"/>
      <c r="E359" s="270"/>
      <c r="F359" s="147"/>
      <c r="G359" s="92"/>
      <c r="H359" s="92" t="s">
        <v>559</v>
      </c>
      <c r="I359" s="200" t="s">
        <v>434</v>
      </c>
      <c r="J359" s="200"/>
      <c r="K359" s="94"/>
      <c r="L359" s="148"/>
      <c r="M359" s="148"/>
      <c r="N359" s="93"/>
    </row>
    <row r="360" spans="1:14" ht="21" customHeight="1" x14ac:dyDescent="0.25">
      <c r="A360" s="92">
        <v>399</v>
      </c>
      <c r="B360" s="146" t="str">
        <f t="shared" si="6"/>
        <v>1500M--</v>
      </c>
      <c r="C360" s="146"/>
      <c r="D360" s="146"/>
      <c r="E360" s="270"/>
      <c r="F360" s="147"/>
      <c r="G360" s="92"/>
      <c r="H360" s="92" t="s">
        <v>559</v>
      </c>
      <c r="I360" s="200" t="s">
        <v>434</v>
      </c>
      <c r="J360" s="200"/>
      <c r="K360" s="94"/>
      <c r="L360" s="148"/>
      <c r="M360" s="148"/>
      <c r="N360" s="93"/>
    </row>
    <row r="361" spans="1:14" ht="21" customHeight="1" x14ac:dyDescent="0.25">
      <c r="A361" s="92">
        <v>400</v>
      </c>
      <c r="B361" s="146" t="str">
        <f t="shared" si="6"/>
        <v>1500M--</v>
      </c>
      <c r="C361" s="146"/>
      <c r="D361" s="146"/>
      <c r="E361" s="270"/>
      <c r="F361" s="147"/>
      <c r="G361" s="92"/>
      <c r="H361" s="92" t="s">
        <v>559</v>
      </c>
      <c r="I361" s="200" t="s">
        <v>434</v>
      </c>
      <c r="J361" s="200"/>
      <c r="K361" s="94"/>
      <c r="L361" s="148"/>
      <c r="M361" s="148"/>
      <c r="N361" s="93"/>
    </row>
    <row r="362" spans="1:14" ht="21" customHeight="1" x14ac:dyDescent="0.25">
      <c r="A362" s="92">
        <v>401</v>
      </c>
      <c r="B362" s="146" t="str">
        <f t="shared" si="6"/>
        <v>1500M--</v>
      </c>
      <c r="C362" s="146"/>
      <c r="D362" s="146"/>
      <c r="E362" s="270"/>
      <c r="F362" s="147"/>
      <c r="G362" s="92"/>
      <c r="H362" s="92" t="s">
        <v>559</v>
      </c>
      <c r="I362" s="200" t="s">
        <v>434</v>
      </c>
      <c r="J362" s="200"/>
      <c r="K362" s="94"/>
      <c r="L362" s="148"/>
      <c r="M362" s="148"/>
      <c r="N362" s="93"/>
    </row>
    <row r="363" spans="1:14" ht="21" customHeight="1" x14ac:dyDescent="0.25">
      <c r="A363" s="92">
        <v>402</v>
      </c>
      <c r="B363" s="146" t="str">
        <f t="shared" si="6"/>
        <v>1500M--</v>
      </c>
      <c r="C363" s="146"/>
      <c r="D363" s="146"/>
      <c r="E363" s="270"/>
      <c r="F363" s="147"/>
      <c r="G363" s="92"/>
      <c r="H363" s="92" t="s">
        <v>559</v>
      </c>
      <c r="I363" s="200" t="s">
        <v>434</v>
      </c>
      <c r="J363" s="200"/>
      <c r="K363" s="94"/>
      <c r="L363" s="148"/>
      <c r="M363" s="148"/>
      <c r="N363" s="93"/>
    </row>
    <row r="364" spans="1:14" ht="21" customHeight="1" x14ac:dyDescent="0.25">
      <c r="A364" s="92">
        <v>403</v>
      </c>
      <c r="B364" s="146" t="str">
        <f t="shared" si="6"/>
        <v>1500M--</v>
      </c>
      <c r="C364" s="146"/>
      <c r="D364" s="146"/>
      <c r="E364" s="270"/>
      <c r="F364" s="147"/>
      <c r="G364" s="92"/>
      <c r="H364" s="92" t="s">
        <v>559</v>
      </c>
      <c r="I364" s="200" t="s">
        <v>434</v>
      </c>
      <c r="J364" s="200"/>
      <c r="K364" s="94"/>
      <c r="L364" s="148"/>
      <c r="M364" s="148"/>
      <c r="N364" s="93"/>
    </row>
    <row r="365" spans="1:14" ht="21" customHeight="1" x14ac:dyDescent="0.25">
      <c r="A365" s="92">
        <v>404</v>
      </c>
      <c r="B365" s="146" t="str">
        <f t="shared" si="6"/>
        <v>1500M--</v>
      </c>
      <c r="C365" s="146"/>
      <c r="D365" s="146"/>
      <c r="E365" s="270"/>
      <c r="F365" s="147"/>
      <c r="G365" s="92"/>
      <c r="H365" s="92" t="s">
        <v>559</v>
      </c>
      <c r="I365" s="200" t="s">
        <v>434</v>
      </c>
      <c r="J365" s="200"/>
      <c r="K365" s="94"/>
      <c r="L365" s="148"/>
      <c r="M365" s="148"/>
      <c r="N365" s="93"/>
    </row>
    <row r="366" spans="1:14" ht="21" customHeight="1" x14ac:dyDescent="0.25">
      <c r="A366" s="92">
        <v>405</v>
      </c>
      <c r="B366" s="146" t="str">
        <f t="shared" si="6"/>
        <v>1500M--</v>
      </c>
      <c r="C366" s="146"/>
      <c r="D366" s="146"/>
      <c r="E366" s="270"/>
      <c r="F366" s="147"/>
      <c r="G366" s="92"/>
      <c r="H366" s="92" t="s">
        <v>559</v>
      </c>
      <c r="I366" s="200" t="s">
        <v>434</v>
      </c>
      <c r="J366" s="200"/>
      <c r="K366" s="94"/>
      <c r="L366" s="148"/>
      <c r="M366" s="148"/>
      <c r="N366" s="93"/>
    </row>
    <row r="367" spans="1:14" ht="21" customHeight="1" x14ac:dyDescent="0.25">
      <c r="A367" s="92">
        <v>406</v>
      </c>
      <c r="B367" s="146" t="str">
        <f t="shared" si="6"/>
        <v>1500M--</v>
      </c>
      <c r="C367" s="146"/>
      <c r="D367" s="146"/>
      <c r="E367" s="270"/>
      <c r="F367" s="147"/>
      <c r="G367" s="92"/>
      <c r="H367" s="92" t="s">
        <v>559</v>
      </c>
      <c r="I367" s="200" t="s">
        <v>434</v>
      </c>
      <c r="J367" s="200"/>
      <c r="K367" s="94"/>
      <c r="L367" s="148"/>
      <c r="M367" s="148"/>
      <c r="N367" s="93"/>
    </row>
    <row r="368" spans="1:14" ht="21" customHeight="1" x14ac:dyDescent="0.25">
      <c r="A368" s="92">
        <v>407</v>
      </c>
      <c r="B368" s="146" t="str">
        <f t="shared" si="6"/>
        <v>1500M--</v>
      </c>
      <c r="C368" s="146"/>
      <c r="D368" s="146"/>
      <c r="E368" s="270"/>
      <c r="F368" s="147"/>
      <c r="G368" s="92"/>
      <c r="H368" s="92" t="s">
        <v>559</v>
      </c>
      <c r="I368" s="200" t="s">
        <v>434</v>
      </c>
      <c r="J368" s="200"/>
      <c r="K368" s="94"/>
      <c r="L368" s="148"/>
      <c r="M368" s="148"/>
      <c r="N368" s="93"/>
    </row>
    <row r="369" spans="1:14" ht="21" customHeight="1" x14ac:dyDescent="0.25">
      <c r="A369" s="92">
        <v>408</v>
      </c>
      <c r="B369" s="146" t="str">
        <f t="shared" si="6"/>
        <v>1500M--</v>
      </c>
      <c r="C369" s="146"/>
      <c r="D369" s="146"/>
      <c r="E369" s="270"/>
      <c r="F369" s="147"/>
      <c r="G369" s="92"/>
      <c r="H369" s="92" t="s">
        <v>559</v>
      </c>
      <c r="I369" s="200" t="s">
        <v>434</v>
      </c>
      <c r="J369" s="200"/>
      <c r="K369" s="94"/>
      <c r="L369" s="148"/>
      <c r="M369" s="148"/>
      <c r="N369" s="93"/>
    </row>
    <row r="370" spans="1:14" ht="21" customHeight="1" x14ac:dyDescent="0.25">
      <c r="A370" s="92">
        <v>409</v>
      </c>
      <c r="B370" s="146" t="str">
        <f t="shared" si="6"/>
        <v>1500M--</v>
      </c>
      <c r="C370" s="146"/>
      <c r="D370" s="146"/>
      <c r="E370" s="270"/>
      <c r="F370" s="147"/>
      <c r="G370" s="92"/>
      <c r="H370" s="92" t="s">
        <v>559</v>
      </c>
      <c r="I370" s="200" t="s">
        <v>434</v>
      </c>
      <c r="J370" s="200"/>
      <c r="K370" s="94"/>
      <c r="L370" s="148"/>
      <c r="M370" s="148"/>
      <c r="N370" s="93"/>
    </row>
    <row r="371" spans="1:14" ht="21" customHeight="1" x14ac:dyDescent="0.25">
      <c r="A371" s="92">
        <v>410</v>
      </c>
      <c r="B371" s="146" t="str">
        <f t="shared" si="6"/>
        <v>1500M--</v>
      </c>
      <c r="C371" s="146"/>
      <c r="D371" s="146"/>
      <c r="E371" s="270"/>
      <c r="F371" s="147"/>
      <c r="G371" s="92"/>
      <c r="H371" s="92" t="s">
        <v>559</v>
      </c>
      <c r="I371" s="200" t="s">
        <v>434</v>
      </c>
      <c r="J371" s="200"/>
      <c r="K371" s="94"/>
      <c r="L371" s="148"/>
      <c r="M371" s="148"/>
      <c r="N371" s="93"/>
    </row>
    <row r="372" spans="1:14" ht="21" customHeight="1" x14ac:dyDescent="0.25">
      <c r="A372" s="92">
        <v>411</v>
      </c>
      <c r="B372" s="146" t="str">
        <f t="shared" si="6"/>
        <v>1500M--</v>
      </c>
      <c r="C372" s="146"/>
      <c r="D372" s="146"/>
      <c r="E372" s="270"/>
      <c r="F372" s="147"/>
      <c r="G372" s="92"/>
      <c r="H372" s="92" t="s">
        <v>559</v>
      </c>
      <c r="I372" s="200" t="s">
        <v>434</v>
      </c>
      <c r="J372" s="200"/>
      <c r="K372" s="94"/>
      <c r="L372" s="148"/>
      <c r="M372" s="148"/>
      <c r="N372" s="93"/>
    </row>
    <row r="373" spans="1:14" ht="21" customHeight="1" x14ac:dyDescent="0.25">
      <c r="A373" s="92">
        <v>412</v>
      </c>
      <c r="B373" s="146" t="str">
        <f t="shared" si="6"/>
        <v>1500M--</v>
      </c>
      <c r="C373" s="146"/>
      <c r="D373" s="146"/>
      <c r="E373" s="270"/>
      <c r="F373" s="147"/>
      <c r="G373" s="92"/>
      <c r="H373" s="92" t="s">
        <v>559</v>
      </c>
      <c r="I373" s="200" t="s">
        <v>434</v>
      </c>
      <c r="J373" s="200"/>
      <c r="K373" s="94"/>
      <c r="L373" s="148"/>
      <c r="M373" s="148"/>
      <c r="N373" s="93"/>
    </row>
    <row r="374" spans="1:14" ht="21" customHeight="1" x14ac:dyDescent="0.25">
      <c r="A374" s="92">
        <v>413</v>
      </c>
      <c r="B374" s="146" t="str">
        <f t="shared" si="6"/>
        <v>1500M--</v>
      </c>
      <c r="C374" s="146"/>
      <c r="D374" s="146"/>
      <c r="E374" s="270"/>
      <c r="F374" s="147"/>
      <c r="G374" s="92"/>
      <c r="H374" s="92" t="s">
        <v>559</v>
      </c>
      <c r="I374" s="200" t="s">
        <v>434</v>
      </c>
      <c r="J374" s="200"/>
      <c r="K374" s="94"/>
      <c r="L374" s="148"/>
      <c r="M374" s="148"/>
      <c r="N374" s="93"/>
    </row>
    <row r="375" spans="1:14" ht="21" customHeight="1" x14ac:dyDescent="0.25">
      <c r="A375" s="92">
        <v>414</v>
      </c>
      <c r="B375" s="146" t="str">
        <f t="shared" si="6"/>
        <v>1500M--</v>
      </c>
      <c r="C375" s="146"/>
      <c r="D375" s="146"/>
      <c r="E375" s="270"/>
      <c r="F375" s="147"/>
      <c r="G375" s="92"/>
      <c r="H375" s="92" t="s">
        <v>559</v>
      </c>
      <c r="I375" s="200" t="s">
        <v>434</v>
      </c>
      <c r="J375" s="200"/>
      <c r="K375" s="94"/>
      <c r="L375" s="148"/>
      <c r="M375" s="148"/>
      <c r="N375" s="93"/>
    </row>
    <row r="376" spans="1:14" ht="21" customHeight="1" x14ac:dyDescent="0.25">
      <c r="A376" s="92">
        <v>415</v>
      </c>
      <c r="B376" s="146" t="str">
        <f t="shared" si="6"/>
        <v>1500M--</v>
      </c>
      <c r="C376" s="146"/>
      <c r="D376" s="146"/>
      <c r="E376" s="270"/>
      <c r="F376" s="147"/>
      <c r="G376" s="92"/>
      <c r="H376" s="92" t="s">
        <v>559</v>
      </c>
      <c r="I376" s="200" t="s">
        <v>434</v>
      </c>
      <c r="J376" s="200"/>
      <c r="K376" s="94"/>
      <c r="L376" s="148"/>
      <c r="M376" s="148"/>
      <c r="N376" s="93"/>
    </row>
    <row r="377" spans="1:14" ht="21" customHeight="1" x14ac:dyDescent="0.25">
      <c r="A377" s="92">
        <v>416</v>
      </c>
      <c r="B377" s="146" t="str">
        <f t="shared" si="6"/>
        <v>1500M--</v>
      </c>
      <c r="C377" s="146"/>
      <c r="D377" s="146"/>
      <c r="E377" s="270"/>
      <c r="F377" s="147"/>
      <c r="G377" s="92"/>
      <c r="H377" s="92" t="s">
        <v>559</v>
      </c>
      <c r="I377" s="200" t="s">
        <v>434</v>
      </c>
      <c r="J377" s="200"/>
      <c r="K377" s="94"/>
      <c r="L377" s="148"/>
      <c r="M377" s="148"/>
      <c r="N377" s="93"/>
    </row>
    <row r="378" spans="1:14" ht="21" customHeight="1" x14ac:dyDescent="0.25">
      <c r="A378" s="92">
        <v>417</v>
      </c>
      <c r="B378" s="146" t="str">
        <f t="shared" si="6"/>
        <v>1500M--</v>
      </c>
      <c r="C378" s="146"/>
      <c r="D378" s="146"/>
      <c r="E378" s="270"/>
      <c r="F378" s="147"/>
      <c r="G378" s="92"/>
      <c r="H378" s="92" t="s">
        <v>559</v>
      </c>
      <c r="I378" s="200" t="s">
        <v>434</v>
      </c>
      <c r="J378" s="200"/>
      <c r="K378" s="94"/>
      <c r="L378" s="148"/>
      <c r="M378" s="148"/>
      <c r="N378" s="93"/>
    </row>
    <row r="379" spans="1:14" ht="21" customHeight="1" x14ac:dyDescent="0.25">
      <c r="A379" s="92">
        <v>418</v>
      </c>
      <c r="B379" s="146" t="str">
        <f t="shared" si="6"/>
        <v>1500M--</v>
      </c>
      <c r="C379" s="146"/>
      <c r="D379" s="146"/>
      <c r="E379" s="270"/>
      <c r="F379" s="147"/>
      <c r="G379" s="92"/>
      <c r="H379" s="92" t="s">
        <v>559</v>
      </c>
      <c r="I379" s="200" t="s">
        <v>434</v>
      </c>
      <c r="J379" s="200"/>
      <c r="K379" s="94"/>
      <c r="L379" s="148"/>
      <c r="M379" s="148"/>
      <c r="N379" s="93"/>
    </row>
    <row r="380" spans="1:14" ht="21" customHeight="1" x14ac:dyDescent="0.25">
      <c r="A380" s="92">
        <v>419</v>
      </c>
      <c r="B380" s="146" t="str">
        <f t="shared" si="6"/>
        <v>1500M--</v>
      </c>
      <c r="C380" s="146"/>
      <c r="D380" s="146"/>
      <c r="E380" s="270"/>
      <c r="F380" s="147"/>
      <c r="G380" s="92"/>
      <c r="H380" s="92" t="s">
        <v>559</v>
      </c>
      <c r="I380" s="200" t="s">
        <v>434</v>
      </c>
      <c r="J380" s="200"/>
      <c r="K380" s="94"/>
      <c r="L380" s="148"/>
      <c r="M380" s="148"/>
      <c r="N380" s="93"/>
    </row>
    <row r="381" spans="1:14" ht="21" customHeight="1" x14ac:dyDescent="0.25">
      <c r="A381" s="92">
        <v>420</v>
      </c>
      <c r="B381" s="146" t="str">
        <f t="shared" si="6"/>
        <v>1500M--</v>
      </c>
      <c r="C381" s="146"/>
      <c r="D381" s="146"/>
      <c r="E381" s="270"/>
      <c r="F381" s="147"/>
      <c r="G381" s="92"/>
      <c r="H381" s="92" t="s">
        <v>559</v>
      </c>
      <c r="I381" s="200" t="s">
        <v>434</v>
      </c>
      <c r="J381" s="200"/>
      <c r="K381" s="94"/>
      <c r="L381" s="148"/>
      <c r="M381" s="148"/>
      <c r="N381" s="93"/>
    </row>
    <row r="382" spans="1:14" ht="21" customHeight="1" x14ac:dyDescent="0.25">
      <c r="A382" s="92">
        <v>421</v>
      </c>
      <c r="B382" s="146" t="str">
        <f t="shared" si="6"/>
        <v>1500M--</v>
      </c>
      <c r="C382" s="146"/>
      <c r="D382" s="146"/>
      <c r="E382" s="270"/>
      <c r="F382" s="147"/>
      <c r="G382" s="92"/>
      <c r="H382" s="92" t="s">
        <v>559</v>
      </c>
      <c r="I382" s="200" t="s">
        <v>434</v>
      </c>
      <c r="J382" s="200"/>
      <c r="K382" s="94"/>
      <c r="L382" s="148"/>
      <c r="M382" s="148"/>
      <c r="N382" s="93"/>
    </row>
    <row r="383" spans="1:14" ht="21" customHeight="1" x14ac:dyDescent="0.25">
      <c r="A383" s="92">
        <v>422</v>
      </c>
      <c r="B383" s="146" t="str">
        <f t="shared" si="6"/>
        <v>1500M--</v>
      </c>
      <c r="C383" s="146"/>
      <c r="D383" s="146"/>
      <c r="E383" s="270"/>
      <c r="F383" s="147"/>
      <c r="G383" s="92"/>
      <c r="H383" s="92" t="s">
        <v>559</v>
      </c>
      <c r="I383" s="200" t="s">
        <v>434</v>
      </c>
      <c r="J383" s="200"/>
      <c r="K383" s="94"/>
      <c r="L383" s="148"/>
      <c r="M383" s="148"/>
      <c r="N383" s="93"/>
    </row>
    <row r="384" spans="1:14" ht="21" customHeight="1" x14ac:dyDescent="0.25">
      <c r="A384" s="92">
        <v>423</v>
      </c>
      <c r="B384" s="146" t="str">
        <f t="shared" si="6"/>
        <v>1500M--</v>
      </c>
      <c r="C384" s="146"/>
      <c r="D384" s="146"/>
      <c r="E384" s="270"/>
      <c r="F384" s="147"/>
      <c r="G384" s="92"/>
      <c r="H384" s="92" t="s">
        <v>559</v>
      </c>
      <c r="I384" s="200" t="s">
        <v>434</v>
      </c>
      <c r="J384" s="200"/>
      <c r="K384" s="94"/>
      <c r="L384" s="148"/>
      <c r="M384" s="148"/>
      <c r="N384" s="93"/>
    </row>
    <row r="385" spans="1:14" ht="21" customHeight="1" x14ac:dyDescent="0.25">
      <c r="A385" s="92">
        <v>424</v>
      </c>
      <c r="B385" s="146" t="str">
        <f t="shared" si="6"/>
        <v>1500M--</v>
      </c>
      <c r="C385" s="146"/>
      <c r="D385" s="146"/>
      <c r="E385" s="270"/>
      <c r="F385" s="147"/>
      <c r="G385" s="92"/>
      <c r="H385" s="92" t="s">
        <v>559</v>
      </c>
      <c r="I385" s="200" t="s">
        <v>434</v>
      </c>
      <c r="J385" s="200"/>
      <c r="K385" s="94"/>
      <c r="L385" s="148"/>
      <c r="M385" s="148"/>
      <c r="N385" s="93"/>
    </row>
    <row r="386" spans="1:14" ht="21" customHeight="1" x14ac:dyDescent="0.25">
      <c r="A386" s="92">
        <v>425</v>
      </c>
      <c r="B386" s="146" t="str">
        <f t="shared" si="6"/>
        <v>1500M--</v>
      </c>
      <c r="C386" s="146"/>
      <c r="D386" s="146"/>
      <c r="E386" s="270"/>
      <c r="F386" s="147"/>
      <c r="G386" s="92"/>
      <c r="H386" s="92" t="s">
        <v>559</v>
      </c>
      <c r="I386" s="200" t="s">
        <v>434</v>
      </c>
      <c r="J386" s="200"/>
      <c r="K386" s="94"/>
      <c r="L386" s="148"/>
      <c r="M386" s="148"/>
      <c r="N386" s="93"/>
    </row>
    <row r="387" spans="1:14" ht="21" customHeight="1" x14ac:dyDescent="0.25">
      <c r="A387" s="92">
        <v>426</v>
      </c>
      <c r="B387" s="146" t="str">
        <f t="shared" si="6"/>
        <v>1500M--</v>
      </c>
      <c r="C387" s="146"/>
      <c r="D387" s="146"/>
      <c r="E387" s="270"/>
      <c r="F387" s="147"/>
      <c r="G387" s="92"/>
      <c r="H387" s="92" t="s">
        <v>559</v>
      </c>
      <c r="I387" s="200" t="s">
        <v>434</v>
      </c>
      <c r="J387" s="200"/>
      <c r="K387" s="94"/>
      <c r="L387" s="148"/>
      <c r="M387" s="148"/>
      <c r="N387" s="93"/>
    </row>
    <row r="388" spans="1:14" ht="21" customHeight="1" x14ac:dyDescent="0.25">
      <c r="A388" s="92">
        <v>427</v>
      </c>
      <c r="B388" s="146" t="str">
        <f t="shared" si="6"/>
        <v>1500M--</v>
      </c>
      <c r="C388" s="146"/>
      <c r="D388" s="146"/>
      <c r="E388" s="270"/>
      <c r="F388" s="147"/>
      <c r="G388" s="92"/>
      <c r="H388" s="92" t="s">
        <v>559</v>
      </c>
      <c r="I388" s="200" t="s">
        <v>434</v>
      </c>
      <c r="J388" s="200"/>
      <c r="K388" s="94"/>
      <c r="L388" s="148"/>
      <c r="M388" s="148"/>
      <c r="N388" s="93"/>
    </row>
    <row r="389" spans="1:14" ht="21" customHeight="1" x14ac:dyDescent="0.25">
      <c r="A389" s="92">
        <v>428</v>
      </c>
      <c r="B389" s="146" t="str">
        <f t="shared" si="6"/>
        <v>1500M--</v>
      </c>
      <c r="C389" s="146"/>
      <c r="D389" s="146"/>
      <c r="E389" s="270"/>
      <c r="F389" s="147"/>
      <c r="G389" s="92"/>
      <c r="H389" s="92" t="s">
        <v>559</v>
      </c>
      <c r="I389" s="200" t="s">
        <v>434</v>
      </c>
      <c r="J389" s="200"/>
      <c r="K389" s="94"/>
      <c r="L389" s="148"/>
      <c r="M389" s="148"/>
      <c r="N389" s="93"/>
    </row>
    <row r="390" spans="1:14" ht="21" customHeight="1" x14ac:dyDescent="0.25">
      <c r="A390" s="92">
        <v>429</v>
      </c>
      <c r="B390" s="146" t="str">
        <f t="shared" si="6"/>
        <v>1500M--</v>
      </c>
      <c r="C390" s="146"/>
      <c r="D390" s="146"/>
      <c r="E390" s="270"/>
      <c r="F390" s="147"/>
      <c r="G390" s="92"/>
      <c r="H390" s="92" t="s">
        <v>559</v>
      </c>
      <c r="I390" s="200" t="s">
        <v>434</v>
      </c>
      <c r="J390" s="200"/>
      <c r="K390" s="94"/>
      <c r="L390" s="148"/>
      <c r="M390" s="148"/>
      <c r="N390" s="93"/>
    </row>
    <row r="391" spans="1:14" ht="21" customHeight="1" x14ac:dyDescent="0.25">
      <c r="A391" s="92">
        <v>430</v>
      </c>
      <c r="B391" s="146" t="str">
        <f t="shared" si="6"/>
        <v>1500M--</v>
      </c>
      <c r="C391" s="146"/>
      <c r="D391" s="146"/>
      <c r="E391" s="270"/>
      <c r="F391" s="147"/>
      <c r="G391" s="92"/>
      <c r="H391" s="92" t="s">
        <v>559</v>
      </c>
      <c r="I391" s="200" t="s">
        <v>434</v>
      </c>
      <c r="J391" s="200"/>
      <c r="K391" s="94"/>
      <c r="L391" s="148"/>
      <c r="M391" s="148"/>
      <c r="N391" s="93"/>
    </row>
    <row r="392" spans="1:14" ht="21" customHeight="1" x14ac:dyDescent="0.25">
      <c r="A392" s="92">
        <v>431</v>
      </c>
      <c r="B392" s="146" t="str">
        <f t="shared" si="6"/>
        <v>1500M--</v>
      </c>
      <c r="C392" s="146"/>
      <c r="D392" s="146"/>
      <c r="E392" s="270"/>
      <c r="F392" s="147"/>
      <c r="G392" s="92"/>
      <c r="H392" s="92" t="s">
        <v>559</v>
      </c>
      <c r="I392" s="200" t="s">
        <v>434</v>
      </c>
      <c r="J392" s="200"/>
      <c r="K392" s="94"/>
      <c r="L392" s="148"/>
      <c r="M392" s="148"/>
      <c r="N392" s="93"/>
    </row>
    <row r="393" spans="1:14" ht="21" customHeight="1" x14ac:dyDescent="0.25">
      <c r="A393" s="92">
        <v>432</v>
      </c>
      <c r="B393" s="146" t="str">
        <f t="shared" si="6"/>
        <v>1500M--</v>
      </c>
      <c r="C393" s="146"/>
      <c r="D393" s="146"/>
      <c r="E393" s="270"/>
      <c r="F393" s="147"/>
      <c r="G393" s="92"/>
      <c r="H393" s="92" t="s">
        <v>559</v>
      </c>
      <c r="I393" s="200" t="s">
        <v>434</v>
      </c>
      <c r="J393" s="200"/>
      <c r="K393" s="94"/>
      <c r="L393" s="148"/>
      <c r="M393" s="148"/>
      <c r="N393" s="93"/>
    </row>
    <row r="394" spans="1:14" ht="21" customHeight="1" x14ac:dyDescent="0.25">
      <c r="A394" s="92">
        <v>433</v>
      </c>
      <c r="B394" s="146" t="str">
        <f t="shared" si="6"/>
        <v>1500M--</v>
      </c>
      <c r="C394" s="146"/>
      <c r="D394" s="146"/>
      <c r="E394" s="270"/>
      <c r="F394" s="147"/>
      <c r="G394" s="92"/>
      <c r="H394" s="92" t="s">
        <v>559</v>
      </c>
      <c r="I394" s="200" t="s">
        <v>434</v>
      </c>
      <c r="J394" s="200"/>
      <c r="K394" s="94"/>
      <c r="L394" s="148"/>
      <c r="M394" s="148"/>
      <c r="N394" s="93"/>
    </row>
    <row r="395" spans="1:14" ht="21" customHeight="1" x14ac:dyDescent="0.25">
      <c r="A395" s="92">
        <v>434</v>
      </c>
      <c r="B395" s="146" t="str">
        <f t="shared" si="6"/>
        <v>1500M--</v>
      </c>
      <c r="C395" s="146"/>
      <c r="D395" s="146"/>
      <c r="E395" s="270"/>
      <c r="F395" s="147"/>
      <c r="G395" s="92"/>
      <c r="H395" s="92" t="s">
        <v>559</v>
      </c>
      <c r="I395" s="200" t="s">
        <v>434</v>
      </c>
      <c r="J395" s="200"/>
      <c r="K395" s="94"/>
      <c r="L395" s="148"/>
      <c r="M395" s="148"/>
      <c r="N395" s="93"/>
    </row>
    <row r="396" spans="1:14" ht="21" customHeight="1" x14ac:dyDescent="0.25">
      <c r="A396" s="92">
        <v>435</v>
      </c>
      <c r="B396" s="146" t="str">
        <f t="shared" si="6"/>
        <v>1500M--</v>
      </c>
      <c r="C396" s="146"/>
      <c r="D396" s="146"/>
      <c r="E396" s="270"/>
      <c r="F396" s="147"/>
      <c r="G396" s="92"/>
      <c r="H396" s="92" t="s">
        <v>559</v>
      </c>
      <c r="I396" s="200" t="s">
        <v>434</v>
      </c>
      <c r="J396" s="200"/>
      <c r="K396" s="94"/>
      <c r="L396" s="148"/>
      <c r="M396" s="148"/>
      <c r="N396" s="93"/>
    </row>
    <row r="397" spans="1:14" ht="21" customHeight="1" x14ac:dyDescent="0.25">
      <c r="A397" s="92">
        <v>436</v>
      </c>
      <c r="B397" s="146" t="str">
        <f t="shared" si="6"/>
        <v>1500M--</v>
      </c>
      <c r="C397" s="146"/>
      <c r="D397" s="146"/>
      <c r="E397" s="270"/>
      <c r="F397" s="147"/>
      <c r="G397" s="92"/>
      <c r="H397" s="92" t="s">
        <v>559</v>
      </c>
      <c r="I397" s="200" t="s">
        <v>434</v>
      </c>
      <c r="J397" s="200"/>
      <c r="K397" s="94"/>
      <c r="L397" s="148"/>
      <c r="M397" s="148"/>
      <c r="N397" s="93"/>
    </row>
    <row r="398" spans="1:14" ht="21" customHeight="1" x14ac:dyDescent="0.25">
      <c r="A398" s="92">
        <v>437</v>
      </c>
      <c r="B398" s="146" t="str">
        <f t="shared" si="6"/>
        <v>1500M--</v>
      </c>
      <c r="C398" s="146"/>
      <c r="D398" s="146"/>
      <c r="E398" s="270"/>
      <c r="F398" s="147"/>
      <c r="G398" s="92"/>
      <c r="H398" s="92" t="s">
        <v>559</v>
      </c>
      <c r="I398" s="200" t="s">
        <v>434</v>
      </c>
      <c r="J398" s="200"/>
      <c r="K398" s="94"/>
      <c r="L398" s="148"/>
      <c r="M398" s="148"/>
      <c r="N398" s="93"/>
    </row>
    <row r="399" spans="1:14" ht="21" customHeight="1" x14ac:dyDescent="0.25">
      <c r="A399" s="92">
        <v>438</v>
      </c>
      <c r="B399" s="146" t="str">
        <f t="shared" si="6"/>
        <v>1500M--</v>
      </c>
      <c r="C399" s="146"/>
      <c r="D399" s="146"/>
      <c r="E399" s="270"/>
      <c r="F399" s="147"/>
      <c r="G399" s="92"/>
      <c r="H399" s="92" t="s">
        <v>559</v>
      </c>
      <c r="I399" s="200" t="s">
        <v>434</v>
      </c>
      <c r="J399" s="200"/>
      <c r="K399" s="94"/>
      <c r="L399" s="148"/>
      <c r="M399" s="148"/>
      <c r="N399" s="93"/>
    </row>
    <row r="400" spans="1:14" ht="21" customHeight="1" x14ac:dyDescent="0.25">
      <c r="A400" s="92">
        <v>439</v>
      </c>
      <c r="B400" s="146" t="str">
        <f t="shared" si="6"/>
        <v>1500M--</v>
      </c>
      <c r="C400" s="146"/>
      <c r="D400" s="146"/>
      <c r="E400" s="270"/>
      <c r="F400" s="147"/>
      <c r="G400" s="92"/>
      <c r="H400" s="92" t="s">
        <v>559</v>
      </c>
      <c r="I400" s="200" t="s">
        <v>434</v>
      </c>
      <c r="J400" s="200"/>
      <c r="K400" s="94"/>
      <c r="L400" s="148"/>
      <c r="M400" s="148"/>
      <c r="N400" s="93"/>
    </row>
    <row r="401" spans="1:14" ht="21" customHeight="1" x14ac:dyDescent="0.25">
      <c r="A401" s="92">
        <v>440</v>
      </c>
      <c r="B401" s="146" t="str">
        <f t="shared" si="6"/>
        <v>1500M--</v>
      </c>
      <c r="C401" s="146"/>
      <c r="D401" s="146"/>
      <c r="E401" s="270"/>
      <c r="F401" s="147"/>
      <c r="G401" s="92"/>
      <c r="H401" s="92" t="s">
        <v>559</v>
      </c>
      <c r="I401" s="200" t="s">
        <v>434</v>
      </c>
      <c r="J401" s="200"/>
      <c r="K401" s="94"/>
      <c r="L401" s="148"/>
      <c r="M401" s="148"/>
      <c r="N401" s="93"/>
    </row>
    <row r="402" spans="1:14" ht="21" customHeight="1" x14ac:dyDescent="0.25">
      <c r="A402" s="92">
        <v>441</v>
      </c>
      <c r="B402" s="146" t="str">
        <f t="shared" si="6"/>
        <v>1500M--</v>
      </c>
      <c r="C402" s="146"/>
      <c r="D402" s="146"/>
      <c r="E402" s="270"/>
      <c r="F402" s="147"/>
      <c r="G402" s="92"/>
      <c r="H402" s="92" t="s">
        <v>559</v>
      </c>
      <c r="I402" s="200" t="s">
        <v>434</v>
      </c>
      <c r="J402" s="200"/>
      <c r="K402" s="94"/>
      <c r="L402" s="148"/>
      <c r="M402" s="148"/>
      <c r="N402" s="93"/>
    </row>
    <row r="403" spans="1:14" ht="21" customHeight="1" x14ac:dyDescent="0.25">
      <c r="A403" s="92">
        <v>442</v>
      </c>
      <c r="B403" s="146" t="str">
        <f t="shared" si="6"/>
        <v>1500M--</v>
      </c>
      <c r="C403" s="146"/>
      <c r="D403" s="146"/>
      <c r="E403" s="270"/>
      <c r="F403" s="147"/>
      <c r="G403" s="92"/>
      <c r="H403" s="92" t="s">
        <v>559</v>
      </c>
      <c r="I403" s="200" t="s">
        <v>434</v>
      </c>
      <c r="J403" s="200"/>
      <c r="K403" s="94"/>
      <c r="L403" s="148"/>
      <c r="M403" s="148"/>
      <c r="N403" s="93"/>
    </row>
    <row r="404" spans="1:14" ht="21" customHeight="1" x14ac:dyDescent="0.25">
      <c r="A404" s="92">
        <v>443</v>
      </c>
      <c r="B404" s="146" t="str">
        <f t="shared" si="6"/>
        <v>1500M--</v>
      </c>
      <c r="C404" s="146"/>
      <c r="D404" s="146"/>
      <c r="E404" s="270"/>
      <c r="F404" s="147"/>
      <c r="G404" s="92"/>
      <c r="H404" s="92" t="s">
        <v>559</v>
      </c>
      <c r="I404" s="200" t="s">
        <v>434</v>
      </c>
      <c r="J404" s="200"/>
      <c r="K404" s="94"/>
      <c r="L404" s="148"/>
      <c r="M404" s="148"/>
      <c r="N404" s="93"/>
    </row>
    <row r="405" spans="1:14" ht="21" customHeight="1" x14ac:dyDescent="0.25">
      <c r="A405" s="92">
        <v>444</v>
      </c>
      <c r="B405" s="146" t="str">
        <f t="shared" si="6"/>
        <v>1500M--</v>
      </c>
      <c r="C405" s="146"/>
      <c r="D405" s="146"/>
      <c r="E405" s="270"/>
      <c r="F405" s="147"/>
      <c r="G405" s="92"/>
      <c r="H405" s="92" t="s">
        <v>559</v>
      </c>
      <c r="I405" s="200" t="s">
        <v>434</v>
      </c>
      <c r="J405" s="200"/>
      <c r="K405" s="94"/>
      <c r="L405" s="148"/>
      <c r="M405" s="148"/>
      <c r="N405" s="93"/>
    </row>
    <row r="406" spans="1:14" ht="21" customHeight="1" x14ac:dyDescent="0.25">
      <c r="A406" s="92">
        <v>445</v>
      </c>
      <c r="B406" s="146" t="str">
        <f t="shared" si="6"/>
        <v>1500M--</v>
      </c>
      <c r="C406" s="146"/>
      <c r="D406" s="146"/>
      <c r="E406" s="270"/>
      <c r="F406" s="147"/>
      <c r="G406" s="92"/>
      <c r="H406" s="92" t="s">
        <v>559</v>
      </c>
      <c r="I406" s="200" t="s">
        <v>434</v>
      </c>
      <c r="J406" s="200"/>
      <c r="K406" s="94"/>
      <c r="L406" s="148"/>
      <c r="M406" s="148"/>
      <c r="N406" s="93"/>
    </row>
    <row r="407" spans="1:14" ht="21" customHeight="1" x14ac:dyDescent="0.25">
      <c r="A407" s="92">
        <v>446</v>
      </c>
      <c r="B407" s="146" t="str">
        <f t="shared" si="6"/>
        <v>1500M--</v>
      </c>
      <c r="C407" s="146"/>
      <c r="D407" s="146"/>
      <c r="E407" s="270"/>
      <c r="F407" s="147"/>
      <c r="G407" s="92"/>
      <c r="H407" s="92" t="s">
        <v>559</v>
      </c>
      <c r="I407" s="200" t="s">
        <v>434</v>
      </c>
      <c r="J407" s="200"/>
      <c r="K407" s="94"/>
      <c r="L407" s="148"/>
      <c r="M407" s="148"/>
      <c r="N407" s="93"/>
    </row>
    <row r="408" spans="1:14" ht="21" customHeight="1" x14ac:dyDescent="0.25">
      <c r="A408" s="92">
        <v>447</v>
      </c>
      <c r="B408" s="146" t="str">
        <f t="shared" si="6"/>
        <v>1500M--</v>
      </c>
      <c r="C408" s="146"/>
      <c r="D408" s="146"/>
      <c r="E408" s="270"/>
      <c r="F408" s="147"/>
      <c r="G408" s="92"/>
      <c r="H408" s="92" t="s">
        <v>559</v>
      </c>
      <c r="I408" s="200" t="s">
        <v>434</v>
      </c>
      <c r="J408" s="200"/>
      <c r="K408" s="94"/>
      <c r="L408" s="148"/>
      <c r="M408" s="148"/>
      <c r="N408" s="93"/>
    </row>
    <row r="409" spans="1:14" ht="21" customHeight="1" x14ac:dyDescent="0.25">
      <c r="A409" s="92">
        <v>448</v>
      </c>
      <c r="B409" s="146" t="str">
        <f t="shared" si="6"/>
        <v>1500M--</v>
      </c>
      <c r="C409" s="146"/>
      <c r="D409" s="146"/>
      <c r="E409" s="270"/>
      <c r="F409" s="147"/>
      <c r="G409" s="92"/>
      <c r="H409" s="92" t="s">
        <v>559</v>
      </c>
      <c r="I409" s="200" t="s">
        <v>434</v>
      </c>
      <c r="J409" s="200"/>
      <c r="K409" s="94"/>
      <c r="L409" s="148"/>
      <c r="M409" s="148"/>
      <c r="N409" s="93"/>
    </row>
    <row r="410" spans="1:14" ht="21" customHeight="1" x14ac:dyDescent="0.25">
      <c r="A410" s="92">
        <v>449</v>
      </c>
      <c r="B410" s="146" t="str">
        <f t="shared" ref="B410:B473" si="7">CONCATENATE(I410,"-",L410,"-",M410)</f>
        <v>1500M--</v>
      </c>
      <c r="C410" s="146"/>
      <c r="D410" s="146"/>
      <c r="E410" s="270"/>
      <c r="F410" s="147"/>
      <c r="G410" s="92"/>
      <c r="H410" s="92" t="s">
        <v>559</v>
      </c>
      <c r="I410" s="200" t="s">
        <v>434</v>
      </c>
      <c r="J410" s="200"/>
      <c r="K410" s="94"/>
      <c r="L410" s="148"/>
      <c r="M410" s="148"/>
      <c r="N410" s="93"/>
    </row>
    <row r="411" spans="1:14" ht="21" customHeight="1" x14ac:dyDescent="0.25">
      <c r="A411" s="92">
        <v>450</v>
      </c>
      <c r="B411" s="146" t="str">
        <f t="shared" si="7"/>
        <v>1500M--</v>
      </c>
      <c r="C411" s="146"/>
      <c r="D411" s="146"/>
      <c r="E411" s="270"/>
      <c r="F411" s="147"/>
      <c r="G411" s="92"/>
      <c r="H411" s="92" t="s">
        <v>559</v>
      </c>
      <c r="I411" s="200" t="s">
        <v>434</v>
      </c>
      <c r="J411" s="200"/>
      <c r="K411" s="94"/>
      <c r="L411" s="148"/>
      <c r="M411" s="148"/>
      <c r="N411" s="93"/>
    </row>
    <row r="412" spans="1:14" ht="21" customHeight="1" x14ac:dyDescent="0.25">
      <c r="A412" s="92">
        <v>451</v>
      </c>
      <c r="B412" s="146" t="str">
        <f t="shared" si="7"/>
        <v>1500M--</v>
      </c>
      <c r="C412" s="146"/>
      <c r="D412" s="146"/>
      <c r="E412" s="270"/>
      <c r="F412" s="147"/>
      <c r="G412" s="92"/>
      <c r="H412" s="92" t="s">
        <v>559</v>
      </c>
      <c r="I412" s="200" t="s">
        <v>434</v>
      </c>
      <c r="J412" s="200"/>
      <c r="K412" s="94"/>
      <c r="L412" s="148"/>
      <c r="M412" s="148"/>
      <c r="N412" s="93"/>
    </row>
    <row r="413" spans="1:14" ht="21" customHeight="1" x14ac:dyDescent="0.25">
      <c r="A413" s="92">
        <v>452</v>
      </c>
      <c r="B413" s="146" t="str">
        <f t="shared" si="7"/>
        <v>1500M--</v>
      </c>
      <c r="C413" s="146"/>
      <c r="D413" s="146"/>
      <c r="E413" s="270"/>
      <c r="F413" s="147"/>
      <c r="G413" s="92"/>
      <c r="H413" s="92" t="s">
        <v>559</v>
      </c>
      <c r="I413" s="200" t="s">
        <v>434</v>
      </c>
      <c r="J413" s="200"/>
      <c r="K413" s="94"/>
      <c r="L413" s="148"/>
      <c r="M413" s="148"/>
      <c r="N413" s="93"/>
    </row>
    <row r="414" spans="1:14" ht="21" customHeight="1" x14ac:dyDescent="0.25">
      <c r="A414" s="92">
        <v>453</v>
      </c>
      <c r="B414" s="146" t="str">
        <f t="shared" si="7"/>
        <v>1500M--</v>
      </c>
      <c r="C414" s="146"/>
      <c r="D414" s="146"/>
      <c r="E414" s="270"/>
      <c r="F414" s="147"/>
      <c r="G414" s="92"/>
      <c r="H414" s="92" t="s">
        <v>559</v>
      </c>
      <c r="I414" s="200" t="s">
        <v>434</v>
      </c>
      <c r="J414" s="200"/>
      <c r="K414" s="94"/>
      <c r="L414" s="148"/>
      <c r="M414" s="148"/>
      <c r="N414" s="93"/>
    </row>
    <row r="415" spans="1:14" ht="21" customHeight="1" x14ac:dyDescent="0.25">
      <c r="A415" s="92">
        <v>454</v>
      </c>
      <c r="B415" s="146" t="str">
        <f t="shared" si="7"/>
        <v>1500M--</v>
      </c>
      <c r="C415" s="146"/>
      <c r="D415" s="146"/>
      <c r="E415" s="270"/>
      <c r="F415" s="147"/>
      <c r="G415" s="92"/>
      <c r="H415" s="92" t="s">
        <v>559</v>
      </c>
      <c r="I415" s="200" t="s">
        <v>434</v>
      </c>
      <c r="J415" s="200"/>
      <c r="K415" s="94"/>
      <c r="L415" s="148"/>
      <c r="M415" s="148"/>
      <c r="N415" s="93"/>
    </row>
    <row r="416" spans="1:14" ht="21" customHeight="1" x14ac:dyDescent="0.25">
      <c r="A416" s="92">
        <v>455</v>
      </c>
      <c r="B416" s="146" t="str">
        <f t="shared" si="7"/>
        <v>1500M--</v>
      </c>
      <c r="C416" s="146"/>
      <c r="D416" s="146"/>
      <c r="E416" s="270"/>
      <c r="F416" s="147"/>
      <c r="G416" s="92"/>
      <c r="H416" s="92" t="s">
        <v>559</v>
      </c>
      <c r="I416" s="200" t="s">
        <v>434</v>
      </c>
      <c r="J416" s="200"/>
      <c r="K416" s="94"/>
      <c r="L416" s="148"/>
      <c r="M416" s="148"/>
      <c r="N416" s="93"/>
    </row>
    <row r="417" spans="1:14" ht="21" customHeight="1" x14ac:dyDescent="0.25">
      <c r="A417" s="92">
        <v>456</v>
      </c>
      <c r="B417" s="146" t="str">
        <f t="shared" si="7"/>
        <v>1500M--</v>
      </c>
      <c r="C417" s="146"/>
      <c r="D417" s="146"/>
      <c r="E417" s="270"/>
      <c r="F417" s="147"/>
      <c r="G417" s="92"/>
      <c r="H417" s="92" t="s">
        <v>559</v>
      </c>
      <c r="I417" s="200" t="s">
        <v>434</v>
      </c>
      <c r="J417" s="200"/>
      <c r="K417" s="94"/>
      <c r="L417" s="148"/>
      <c r="M417" s="148"/>
      <c r="N417" s="93"/>
    </row>
    <row r="418" spans="1:14" ht="21" customHeight="1" x14ac:dyDescent="0.25">
      <c r="A418" s="92">
        <v>457</v>
      </c>
      <c r="B418" s="146" t="str">
        <f t="shared" si="7"/>
        <v>1500M--</v>
      </c>
      <c r="C418" s="146"/>
      <c r="D418" s="146"/>
      <c r="E418" s="270"/>
      <c r="F418" s="147"/>
      <c r="G418" s="92"/>
      <c r="H418" s="92" t="s">
        <v>559</v>
      </c>
      <c r="I418" s="200" t="s">
        <v>434</v>
      </c>
      <c r="J418" s="200"/>
      <c r="K418" s="94"/>
      <c r="L418" s="148"/>
      <c r="M418" s="148"/>
      <c r="N418" s="93"/>
    </row>
    <row r="419" spans="1:14" ht="21" customHeight="1" x14ac:dyDescent="0.25">
      <c r="A419" s="92">
        <v>458</v>
      </c>
      <c r="B419" s="146" t="str">
        <f t="shared" si="7"/>
        <v>1500M--</v>
      </c>
      <c r="C419" s="146"/>
      <c r="D419" s="146"/>
      <c r="E419" s="270"/>
      <c r="F419" s="147"/>
      <c r="G419" s="92"/>
      <c r="H419" s="92" t="s">
        <v>559</v>
      </c>
      <c r="I419" s="200" t="s">
        <v>434</v>
      </c>
      <c r="J419" s="200"/>
      <c r="K419" s="94"/>
      <c r="L419" s="148"/>
      <c r="M419" s="148"/>
      <c r="N419" s="93"/>
    </row>
    <row r="420" spans="1:14" ht="21" customHeight="1" x14ac:dyDescent="0.25">
      <c r="A420" s="92">
        <v>459</v>
      </c>
      <c r="B420" s="146" t="str">
        <f t="shared" si="7"/>
        <v>1500M--</v>
      </c>
      <c r="C420" s="146"/>
      <c r="D420" s="146"/>
      <c r="E420" s="270"/>
      <c r="F420" s="147"/>
      <c r="G420" s="92"/>
      <c r="H420" s="92" t="s">
        <v>559</v>
      </c>
      <c r="I420" s="200" t="s">
        <v>434</v>
      </c>
      <c r="J420" s="200"/>
      <c r="K420" s="94"/>
      <c r="L420" s="148"/>
      <c r="M420" s="148"/>
      <c r="N420" s="93"/>
    </row>
    <row r="421" spans="1:14" ht="21" customHeight="1" x14ac:dyDescent="0.25">
      <c r="A421" s="92">
        <v>460</v>
      </c>
      <c r="B421" s="146" t="str">
        <f t="shared" si="7"/>
        <v>1500M--</v>
      </c>
      <c r="C421" s="146"/>
      <c r="D421" s="146"/>
      <c r="E421" s="270"/>
      <c r="F421" s="147"/>
      <c r="G421" s="92"/>
      <c r="H421" s="92" t="s">
        <v>559</v>
      </c>
      <c r="I421" s="200" t="s">
        <v>434</v>
      </c>
      <c r="J421" s="200"/>
      <c r="K421" s="94"/>
      <c r="L421" s="148"/>
      <c r="M421" s="148"/>
      <c r="N421" s="93"/>
    </row>
    <row r="422" spans="1:14" ht="21" customHeight="1" x14ac:dyDescent="0.25">
      <c r="A422" s="92">
        <v>461</v>
      </c>
      <c r="B422" s="146" t="str">
        <f t="shared" si="7"/>
        <v>1500M--</v>
      </c>
      <c r="C422" s="146"/>
      <c r="D422" s="146"/>
      <c r="E422" s="270"/>
      <c r="F422" s="147"/>
      <c r="G422" s="92"/>
      <c r="H422" s="92" t="s">
        <v>559</v>
      </c>
      <c r="I422" s="200" t="s">
        <v>434</v>
      </c>
      <c r="J422" s="200"/>
      <c r="K422" s="94"/>
      <c r="L422" s="148"/>
      <c r="M422" s="148"/>
      <c r="N422" s="93"/>
    </row>
    <row r="423" spans="1:14" ht="21" customHeight="1" x14ac:dyDescent="0.25">
      <c r="A423" s="92">
        <v>462</v>
      </c>
      <c r="B423" s="146" t="str">
        <f t="shared" si="7"/>
        <v>1500M--</v>
      </c>
      <c r="C423" s="146"/>
      <c r="D423" s="146"/>
      <c r="E423" s="270"/>
      <c r="F423" s="147"/>
      <c r="G423" s="92"/>
      <c r="H423" s="92" t="s">
        <v>559</v>
      </c>
      <c r="I423" s="200" t="s">
        <v>434</v>
      </c>
      <c r="J423" s="200"/>
      <c r="K423" s="94"/>
      <c r="L423" s="148"/>
      <c r="M423" s="148"/>
      <c r="N423" s="93"/>
    </row>
    <row r="424" spans="1:14" ht="21" customHeight="1" x14ac:dyDescent="0.25">
      <c r="A424" s="92">
        <v>463</v>
      </c>
      <c r="B424" s="146" t="str">
        <f t="shared" si="7"/>
        <v>1500M--</v>
      </c>
      <c r="C424" s="146"/>
      <c r="D424" s="146"/>
      <c r="E424" s="270"/>
      <c r="F424" s="147"/>
      <c r="G424" s="92"/>
      <c r="H424" s="92" t="s">
        <v>559</v>
      </c>
      <c r="I424" s="200" t="s">
        <v>434</v>
      </c>
      <c r="J424" s="200"/>
      <c r="K424" s="94"/>
      <c r="L424" s="148"/>
      <c r="M424" s="148"/>
      <c r="N424" s="93"/>
    </row>
    <row r="425" spans="1:14" ht="21" customHeight="1" x14ac:dyDescent="0.25">
      <c r="A425" s="92">
        <v>464</v>
      </c>
      <c r="B425" s="146" t="str">
        <f t="shared" si="7"/>
        <v>1500M--</v>
      </c>
      <c r="C425" s="146"/>
      <c r="D425" s="146"/>
      <c r="E425" s="270"/>
      <c r="F425" s="147"/>
      <c r="G425" s="92"/>
      <c r="H425" s="92" t="s">
        <v>559</v>
      </c>
      <c r="I425" s="200" t="s">
        <v>434</v>
      </c>
      <c r="J425" s="200"/>
      <c r="K425" s="94"/>
      <c r="L425" s="148"/>
      <c r="M425" s="148"/>
      <c r="N425" s="93"/>
    </row>
    <row r="426" spans="1:14" ht="21" customHeight="1" x14ac:dyDescent="0.25">
      <c r="A426" s="92">
        <v>465</v>
      </c>
      <c r="B426" s="146" t="str">
        <f t="shared" si="7"/>
        <v>1500M--</v>
      </c>
      <c r="C426" s="146"/>
      <c r="D426" s="146"/>
      <c r="E426" s="270"/>
      <c r="F426" s="147"/>
      <c r="G426" s="92"/>
      <c r="H426" s="92" t="s">
        <v>559</v>
      </c>
      <c r="I426" s="200" t="s">
        <v>434</v>
      </c>
      <c r="J426" s="200"/>
      <c r="K426" s="94"/>
      <c r="L426" s="148"/>
      <c r="M426" s="148"/>
      <c r="N426" s="93"/>
    </row>
    <row r="427" spans="1:14" ht="21" customHeight="1" x14ac:dyDescent="0.25">
      <c r="A427" s="92">
        <v>466</v>
      </c>
      <c r="B427" s="146" t="str">
        <f t="shared" si="7"/>
        <v>1500M--</v>
      </c>
      <c r="C427" s="146"/>
      <c r="D427" s="146"/>
      <c r="E427" s="270"/>
      <c r="F427" s="147"/>
      <c r="G427" s="92"/>
      <c r="H427" s="92" t="s">
        <v>559</v>
      </c>
      <c r="I427" s="200" t="s">
        <v>434</v>
      </c>
      <c r="J427" s="200"/>
      <c r="K427" s="94"/>
      <c r="L427" s="148"/>
      <c r="M427" s="148"/>
      <c r="N427" s="93"/>
    </row>
    <row r="428" spans="1:14" ht="21" customHeight="1" x14ac:dyDescent="0.25">
      <c r="A428" s="92">
        <v>467</v>
      </c>
      <c r="B428" s="146" t="str">
        <f t="shared" si="7"/>
        <v>1500M--</v>
      </c>
      <c r="C428" s="146"/>
      <c r="D428" s="146"/>
      <c r="E428" s="270"/>
      <c r="F428" s="147"/>
      <c r="G428" s="92"/>
      <c r="H428" s="92" t="s">
        <v>559</v>
      </c>
      <c r="I428" s="200" t="s">
        <v>434</v>
      </c>
      <c r="J428" s="200"/>
      <c r="K428" s="94"/>
      <c r="L428" s="148"/>
      <c r="M428" s="148"/>
      <c r="N428" s="93"/>
    </row>
    <row r="429" spans="1:14" ht="21" customHeight="1" x14ac:dyDescent="0.25">
      <c r="A429" s="92">
        <v>468</v>
      </c>
      <c r="B429" s="146" t="str">
        <f t="shared" si="7"/>
        <v>1500M--</v>
      </c>
      <c r="C429" s="146"/>
      <c r="D429" s="146"/>
      <c r="E429" s="270"/>
      <c r="F429" s="147"/>
      <c r="G429" s="92"/>
      <c r="H429" s="92" t="s">
        <v>559</v>
      </c>
      <c r="I429" s="200" t="s">
        <v>434</v>
      </c>
      <c r="J429" s="200"/>
      <c r="K429" s="94"/>
      <c r="L429" s="148"/>
      <c r="M429" s="148"/>
      <c r="N429" s="93"/>
    </row>
    <row r="430" spans="1:14" ht="21" customHeight="1" x14ac:dyDescent="0.25">
      <c r="A430" s="92">
        <v>469</v>
      </c>
      <c r="B430" s="146" t="str">
        <f t="shared" si="7"/>
        <v>1500M--</v>
      </c>
      <c r="C430" s="146"/>
      <c r="D430" s="146"/>
      <c r="E430" s="270"/>
      <c r="F430" s="147"/>
      <c r="G430" s="92"/>
      <c r="H430" s="92" t="s">
        <v>559</v>
      </c>
      <c r="I430" s="200" t="s">
        <v>434</v>
      </c>
      <c r="J430" s="200"/>
      <c r="K430" s="94"/>
      <c r="L430" s="148"/>
      <c r="M430" s="148"/>
      <c r="N430" s="93"/>
    </row>
    <row r="431" spans="1:14" ht="21" customHeight="1" x14ac:dyDescent="0.25">
      <c r="A431" s="92">
        <v>470</v>
      </c>
      <c r="B431" s="146" t="str">
        <f t="shared" si="7"/>
        <v>1500M--</v>
      </c>
      <c r="C431" s="146"/>
      <c r="D431" s="146"/>
      <c r="E431" s="270"/>
      <c r="F431" s="147"/>
      <c r="G431" s="92"/>
      <c r="H431" s="92" t="s">
        <v>559</v>
      </c>
      <c r="I431" s="200" t="s">
        <v>434</v>
      </c>
      <c r="J431" s="200"/>
      <c r="K431" s="94"/>
      <c r="L431" s="148"/>
      <c r="M431" s="148"/>
      <c r="N431" s="93"/>
    </row>
    <row r="432" spans="1:14" ht="21" customHeight="1" x14ac:dyDescent="0.25">
      <c r="A432" s="92">
        <v>471</v>
      </c>
      <c r="B432" s="146" t="str">
        <f t="shared" si="7"/>
        <v>1500M--</v>
      </c>
      <c r="C432" s="146"/>
      <c r="D432" s="146"/>
      <c r="E432" s="270"/>
      <c r="F432" s="147"/>
      <c r="G432" s="92"/>
      <c r="H432" s="92" t="s">
        <v>559</v>
      </c>
      <c r="I432" s="200" t="s">
        <v>434</v>
      </c>
      <c r="J432" s="200"/>
      <c r="K432" s="94"/>
      <c r="L432" s="148"/>
      <c r="M432" s="148"/>
      <c r="N432" s="93"/>
    </row>
    <row r="433" spans="1:14" ht="21" customHeight="1" x14ac:dyDescent="0.25">
      <c r="A433" s="92">
        <v>472</v>
      </c>
      <c r="B433" s="146" t="str">
        <f t="shared" si="7"/>
        <v>1500M--</v>
      </c>
      <c r="C433" s="146"/>
      <c r="D433" s="146"/>
      <c r="E433" s="270"/>
      <c r="F433" s="147"/>
      <c r="G433" s="92"/>
      <c r="H433" s="92" t="s">
        <v>559</v>
      </c>
      <c r="I433" s="200" t="s">
        <v>434</v>
      </c>
      <c r="J433" s="200"/>
      <c r="K433" s="94"/>
      <c r="L433" s="148"/>
      <c r="M433" s="148"/>
      <c r="N433" s="93"/>
    </row>
    <row r="434" spans="1:14" ht="21" customHeight="1" x14ac:dyDescent="0.25">
      <c r="A434" s="92">
        <v>473</v>
      </c>
      <c r="B434" s="146" t="str">
        <f t="shared" si="7"/>
        <v>1500M--</v>
      </c>
      <c r="C434" s="146"/>
      <c r="D434" s="146"/>
      <c r="E434" s="270"/>
      <c r="F434" s="147"/>
      <c r="G434" s="92"/>
      <c r="H434" s="92" t="s">
        <v>559</v>
      </c>
      <c r="I434" s="200" t="s">
        <v>434</v>
      </c>
      <c r="J434" s="200"/>
      <c r="K434" s="94"/>
      <c r="L434" s="148"/>
      <c r="M434" s="148"/>
      <c r="N434" s="93"/>
    </row>
    <row r="435" spans="1:14" ht="21" customHeight="1" x14ac:dyDescent="0.25">
      <c r="A435" s="92">
        <v>474</v>
      </c>
      <c r="B435" s="146" t="str">
        <f t="shared" si="7"/>
        <v>1500M--</v>
      </c>
      <c r="C435" s="146"/>
      <c r="D435" s="146"/>
      <c r="E435" s="270"/>
      <c r="F435" s="147"/>
      <c r="G435" s="92"/>
      <c r="H435" s="92" t="s">
        <v>559</v>
      </c>
      <c r="I435" s="200" t="s">
        <v>434</v>
      </c>
      <c r="J435" s="200"/>
      <c r="K435" s="94"/>
      <c r="L435" s="148"/>
      <c r="M435" s="148"/>
      <c r="N435" s="93"/>
    </row>
    <row r="436" spans="1:14" ht="21" customHeight="1" x14ac:dyDescent="0.25">
      <c r="A436" s="92">
        <v>475</v>
      </c>
      <c r="B436" s="146" t="str">
        <f t="shared" si="7"/>
        <v>1500M--</v>
      </c>
      <c r="C436" s="146"/>
      <c r="D436" s="146"/>
      <c r="E436" s="270"/>
      <c r="F436" s="147"/>
      <c r="G436" s="92"/>
      <c r="H436" s="92" t="s">
        <v>559</v>
      </c>
      <c r="I436" s="200" t="s">
        <v>434</v>
      </c>
      <c r="J436" s="200"/>
      <c r="K436" s="94"/>
      <c r="L436" s="148"/>
      <c r="M436" s="148"/>
      <c r="N436" s="93"/>
    </row>
    <row r="437" spans="1:14" ht="21" customHeight="1" x14ac:dyDescent="0.25">
      <c r="A437" s="92">
        <v>476</v>
      </c>
      <c r="B437" s="146" t="str">
        <f t="shared" si="7"/>
        <v>1500M--</v>
      </c>
      <c r="C437" s="146"/>
      <c r="D437" s="146"/>
      <c r="E437" s="270"/>
      <c r="F437" s="147"/>
      <c r="G437" s="92"/>
      <c r="H437" s="92" t="s">
        <v>559</v>
      </c>
      <c r="I437" s="200" t="s">
        <v>434</v>
      </c>
      <c r="J437" s="200"/>
      <c r="K437" s="94"/>
      <c r="L437" s="148"/>
      <c r="M437" s="148"/>
      <c r="N437" s="93"/>
    </row>
    <row r="438" spans="1:14" ht="21" customHeight="1" x14ac:dyDescent="0.25">
      <c r="A438" s="92">
        <v>477</v>
      </c>
      <c r="B438" s="146" t="str">
        <f t="shared" si="7"/>
        <v>1500M--</v>
      </c>
      <c r="C438" s="146"/>
      <c r="D438" s="146"/>
      <c r="E438" s="270"/>
      <c r="F438" s="147"/>
      <c r="G438" s="92"/>
      <c r="H438" s="92" t="s">
        <v>559</v>
      </c>
      <c r="I438" s="200" t="s">
        <v>434</v>
      </c>
      <c r="J438" s="200"/>
      <c r="K438" s="94"/>
      <c r="L438" s="148"/>
      <c r="M438" s="148"/>
      <c r="N438" s="93"/>
    </row>
    <row r="439" spans="1:14" ht="21" customHeight="1" x14ac:dyDescent="0.25">
      <c r="A439" s="92">
        <v>478</v>
      </c>
      <c r="B439" s="146" t="str">
        <f t="shared" si="7"/>
        <v>1500M--</v>
      </c>
      <c r="C439" s="146"/>
      <c r="D439" s="146"/>
      <c r="E439" s="270"/>
      <c r="F439" s="147"/>
      <c r="G439" s="92"/>
      <c r="H439" s="92" t="s">
        <v>559</v>
      </c>
      <c r="I439" s="200" t="s">
        <v>434</v>
      </c>
      <c r="J439" s="200"/>
      <c r="K439" s="94"/>
      <c r="L439" s="148"/>
      <c r="M439" s="148"/>
      <c r="N439" s="93"/>
    </row>
    <row r="440" spans="1:14" ht="21" customHeight="1" x14ac:dyDescent="0.25">
      <c r="A440" s="92">
        <v>479</v>
      </c>
      <c r="B440" s="146" t="str">
        <f t="shared" si="7"/>
        <v>1500M--</v>
      </c>
      <c r="C440" s="146"/>
      <c r="D440" s="146"/>
      <c r="E440" s="270"/>
      <c r="F440" s="147"/>
      <c r="G440" s="92"/>
      <c r="H440" s="92" t="s">
        <v>559</v>
      </c>
      <c r="I440" s="200" t="s">
        <v>434</v>
      </c>
      <c r="J440" s="200"/>
      <c r="K440" s="94"/>
      <c r="L440" s="148"/>
      <c r="M440" s="148"/>
      <c r="N440" s="93"/>
    </row>
    <row r="441" spans="1:14" ht="21" customHeight="1" x14ac:dyDescent="0.25">
      <c r="A441" s="92">
        <v>480</v>
      </c>
      <c r="B441" s="146" t="str">
        <f t="shared" si="7"/>
        <v>1500M--</v>
      </c>
      <c r="C441" s="146"/>
      <c r="D441" s="146"/>
      <c r="E441" s="270"/>
      <c r="F441" s="147"/>
      <c r="G441" s="92"/>
      <c r="H441" s="92" t="s">
        <v>559</v>
      </c>
      <c r="I441" s="200" t="s">
        <v>434</v>
      </c>
      <c r="J441" s="200"/>
      <c r="K441" s="94"/>
      <c r="L441" s="148"/>
      <c r="M441" s="148"/>
      <c r="N441" s="93"/>
    </row>
    <row r="442" spans="1:14" ht="21" customHeight="1" x14ac:dyDescent="0.25">
      <c r="A442" s="92">
        <v>481</v>
      </c>
      <c r="B442" s="146" t="str">
        <f t="shared" si="7"/>
        <v>1500M--</v>
      </c>
      <c r="C442" s="146"/>
      <c r="D442" s="146"/>
      <c r="E442" s="270"/>
      <c r="F442" s="147"/>
      <c r="G442" s="92"/>
      <c r="H442" s="92" t="s">
        <v>559</v>
      </c>
      <c r="I442" s="200" t="s">
        <v>434</v>
      </c>
      <c r="J442" s="200"/>
      <c r="K442" s="94"/>
      <c r="L442" s="148"/>
      <c r="M442" s="148"/>
      <c r="N442" s="93"/>
    </row>
    <row r="443" spans="1:14" ht="21" customHeight="1" x14ac:dyDescent="0.25">
      <c r="A443" s="92">
        <v>482</v>
      </c>
      <c r="B443" s="146" t="str">
        <f t="shared" si="7"/>
        <v>1500M--</v>
      </c>
      <c r="C443" s="146"/>
      <c r="D443" s="146"/>
      <c r="E443" s="270"/>
      <c r="F443" s="147"/>
      <c r="G443" s="92"/>
      <c r="H443" s="92" t="s">
        <v>559</v>
      </c>
      <c r="I443" s="200" t="s">
        <v>434</v>
      </c>
      <c r="J443" s="200"/>
      <c r="K443" s="94"/>
      <c r="L443" s="148"/>
      <c r="M443" s="148"/>
      <c r="N443" s="93"/>
    </row>
    <row r="444" spans="1:14" ht="21" customHeight="1" x14ac:dyDescent="0.25">
      <c r="A444" s="92">
        <v>483</v>
      </c>
      <c r="B444" s="146" t="str">
        <f t="shared" si="7"/>
        <v>1500M--</v>
      </c>
      <c r="C444" s="146"/>
      <c r="D444" s="146"/>
      <c r="E444" s="270"/>
      <c r="F444" s="147"/>
      <c r="G444" s="92"/>
      <c r="H444" s="92" t="s">
        <v>559</v>
      </c>
      <c r="I444" s="200" t="s">
        <v>434</v>
      </c>
      <c r="J444" s="200"/>
      <c r="K444" s="94"/>
      <c r="L444" s="148"/>
      <c r="M444" s="148"/>
      <c r="N444" s="93"/>
    </row>
    <row r="445" spans="1:14" ht="21" customHeight="1" x14ac:dyDescent="0.25">
      <c r="A445" s="92">
        <v>484</v>
      </c>
      <c r="B445" s="146" t="str">
        <f t="shared" si="7"/>
        <v>1500M--</v>
      </c>
      <c r="C445" s="146"/>
      <c r="D445" s="146"/>
      <c r="E445" s="270"/>
      <c r="F445" s="147"/>
      <c r="G445" s="92"/>
      <c r="H445" s="92" t="s">
        <v>559</v>
      </c>
      <c r="I445" s="200" t="s">
        <v>434</v>
      </c>
      <c r="J445" s="200"/>
      <c r="K445" s="94"/>
      <c r="L445" s="148"/>
      <c r="M445" s="148"/>
      <c r="N445" s="93"/>
    </row>
    <row r="446" spans="1:14" ht="21" customHeight="1" x14ac:dyDescent="0.25">
      <c r="A446" s="92">
        <v>485</v>
      </c>
      <c r="B446" s="146" t="str">
        <f t="shared" si="7"/>
        <v>1500M--</v>
      </c>
      <c r="C446" s="146"/>
      <c r="D446" s="146"/>
      <c r="E446" s="270"/>
      <c r="F446" s="147"/>
      <c r="G446" s="92"/>
      <c r="H446" s="92" t="s">
        <v>559</v>
      </c>
      <c r="I446" s="200" t="s">
        <v>434</v>
      </c>
      <c r="J446" s="200"/>
      <c r="K446" s="94"/>
      <c r="L446" s="148"/>
      <c r="M446" s="148"/>
      <c r="N446" s="93"/>
    </row>
    <row r="447" spans="1:14" ht="21" customHeight="1" x14ac:dyDescent="0.25">
      <c r="A447" s="92">
        <v>486</v>
      </c>
      <c r="B447" s="146" t="str">
        <f t="shared" si="7"/>
        <v>1500M--</v>
      </c>
      <c r="C447" s="146"/>
      <c r="D447" s="146"/>
      <c r="E447" s="270"/>
      <c r="F447" s="147"/>
      <c r="G447" s="92"/>
      <c r="H447" s="92" t="s">
        <v>559</v>
      </c>
      <c r="I447" s="200" t="s">
        <v>434</v>
      </c>
      <c r="J447" s="200"/>
      <c r="K447" s="94"/>
      <c r="L447" s="148"/>
      <c r="M447" s="148"/>
      <c r="N447" s="93"/>
    </row>
    <row r="448" spans="1:14" ht="21" customHeight="1" x14ac:dyDescent="0.25">
      <c r="A448" s="92">
        <v>487</v>
      </c>
      <c r="B448" s="146" t="str">
        <f t="shared" si="7"/>
        <v>1500M--</v>
      </c>
      <c r="C448" s="146"/>
      <c r="D448" s="146"/>
      <c r="E448" s="270"/>
      <c r="F448" s="147"/>
      <c r="G448" s="92"/>
      <c r="H448" s="92" t="s">
        <v>559</v>
      </c>
      <c r="I448" s="200" t="s">
        <v>434</v>
      </c>
      <c r="J448" s="200"/>
      <c r="K448" s="94"/>
      <c r="L448" s="148"/>
      <c r="M448" s="148"/>
      <c r="N448" s="93"/>
    </row>
    <row r="449" spans="1:14" ht="21" customHeight="1" x14ac:dyDescent="0.25">
      <c r="A449" s="92">
        <v>488</v>
      </c>
      <c r="B449" s="146" t="str">
        <f t="shared" si="7"/>
        <v>1500M--</v>
      </c>
      <c r="C449" s="146"/>
      <c r="D449" s="146"/>
      <c r="E449" s="270"/>
      <c r="F449" s="147"/>
      <c r="G449" s="92"/>
      <c r="H449" s="92" t="s">
        <v>559</v>
      </c>
      <c r="I449" s="200" t="s">
        <v>434</v>
      </c>
      <c r="J449" s="200"/>
      <c r="K449" s="94"/>
      <c r="L449" s="148"/>
      <c r="M449" s="148"/>
      <c r="N449" s="93"/>
    </row>
    <row r="450" spans="1:14" ht="21" customHeight="1" x14ac:dyDescent="0.25">
      <c r="A450" s="92">
        <v>489</v>
      </c>
      <c r="B450" s="146" t="str">
        <f t="shared" si="7"/>
        <v>1500M--</v>
      </c>
      <c r="C450" s="146"/>
      <c r="D450" s="146"/>
      <c r="E450" s="270"/>
      <c r="F450" s="147"/>
      <c r="G450" s="92"/>
      <c r="H450" s="92" t="s">
        <v>559</v>
      </c>
      <c r="I450" s="200" t="s">
        <v>434</v>
      </c>
      <c r="J450" s="200"/>
      <c r="K450" s="94"/>
      <c r="L450" s="148"/>
      <c r="M450" s="148"/>
      <c r="N450" s="93"/>
    </row>
    <row r="451" spans="1:14" ht="21" customHeight="1" x14ac:dyDescent="0.25">
      <c r="A451" s="92">
        <v>490</v>
      </c>
      <c r="B451" s="146" t="str">
        <f t="shared" si="7"/>
        <v>1500M--</v>
      </c>
      <c r="C451" s="146"/>
      <c r="D451" s="146"/>
      <c r="E451" s="270"/>
      <c r="F451" s="147"/>
      <c r="G451" s="92"/>
      <c r="H451" s="92" t="s">
        <v>559</v>
      </c>
      <c r="I451" s="200" t="s">
        <v>434</v>
      </c>
      <c r="J451" s="200"/>
      <c r="K451" s="94"/>
      <c r="L451" s="148"/>
      <c r="M451" s="148"/>
      <c r="N451" s="93"/>
    </row>
    <row r="452" spans="1:14" ht="21" customHeight="1" x14ac:dyDescent="0.25">
      <c r="A452" s="92">
        <v>491</v>
      </c>
      <c r="B452" s="146" t="str">
        <f t="shared" si="7"/>
        <v>1500M--</v>
      </c>
      <c r="C452" s="146"/>
      <c r="D452" s="146"/>
      <c r="E452" s="270"/>
      <c r="F452" s="147"/>
      <c r="G452" s="92"/>
      <c r="H452" s="92" t="s">
        <v>559</v>
      </c>
      <c r="I452" s="200" t="s">
        <v>434</v>
      </c>
      <c r="J452" s="200"/>
      <c r="K452" s="94"/>
      <c r="L452" s="148"/>
      <c r="M452" s="148"/>
      <c r="N452" s="93"/>
    </row>
    <row r="453" spans="1:14" ht="21" customHeight="1" x14ac:dyDescent="0.25">
      <c r="A453" s="92">
        <v>492</v>
      </c>
      <c r="B453" s="146" t="str">
        <f t="shared" si="7"/>
        <v>1500M--</v>
      </c>
      <c r="C453" s="146"/>
      <c r="D453" s="146"/>
      <c r="E453" s="270"/>
      <c r="F453" s="147"/>
      <c r="G453" s="92"/>
      <c r="H453" s="92" t="s">
        <v>559</v>
      </c>
      <c r="I453" s="200" t="s">
        <v>434</v>
      </c>
      <c r="J453" s="200"/>
      <c r="K453" s="94"/>
      <c r="L453" s="148"/>
      <c r="M453" s="148"/>
      <c r="N453" s="93"/>
    </row>
    <row r="454" spans="1:14" ht="21" customHeight="1" x14ac:dyDescent="0.25">
      <c r="A454" s="92">
        <v>493</v>
      </c>
      <c r="B454" s="146" t="str">
        <f t="shared" si="7"/>
        <v>1500M--</v>
      </c>
      <c r="C454" s="146"/>
      <c r="D454" s="146"/>
      <c r="E454" s="270"/>
      <c r="F454" s="147"/>
      <c r="G454" s="92"/>
      <c r="H454" s="92" t="s">
        <v>559</v>
      </c>
      <c r="I454" s="200" t="s">
        <v>434</v>
      </c>
      <c r="J454" s="200"/>
      <c r="K454" s="94"/>
      <c r="L454" s="148"/>
      <c r="M454" s="148"/>
      <c r="N454" s="93"/>
    </row>
    <row r="455" spans="1:14" ht="21" customHeight="1" x14ac:dyDescent="0.25">
      <c r="A455" s="92">
        <v>494</v>
      </c>
      <c r="B455" s="146" t="str">
        <f t="shared" si="7"/>
        <v>1500M--</v>
      </c>
      <c r="C455" s="146"/>
      <c r="D455" s="146"/>
      <c r="E455" s="270"/>
      <c r="F455" s="147"/>
      <c r="G455" s="92"/>
      <c r="H455" s="92" t="s">
        <v>559</v>
      </c>
      <c r="I455" s="200" t="s">
        <v>434</v>
      </c>
      <c r="J455" s="200"/>
      <c r="K455" s="94"/>
      <c r="L455" s="148"/>
      <c r="M455" s="148"/>
      <c r="N455" s="93"/>
    </row>
    <row r="456" spans="1:14" ht="21" customHeight="1" x14ac:dyDescent="0.25">
      <c r="A456" s="92">
        <v>495</v>
      </c>
      <c r="B456" s="146" t="str">
        <f t="shared" si="7"/>
        <v>1500M--</v>
      </c>
      <c r="C456" s="146"/>
      <c r="D456" s="146"/>
      <c r="E456" s="270"/>
      <c r="F456" s="147"/>
      <c r="G456" s="92"/>
      <c r="H456" s="92" t="s">
        <v>559</v>
      </c>
      <c r="I456" s="200" t="s">
        <v>434</v>
      </c>
      <c r="J456" s="200"/>
      <c r="K456" s="94"/>
      <c r="L456" s="148"/>
      <c r="M456" s="148"/>
      <c r="N456" s="93"/>
    </row>
    <row r="457" spans="1:14" ht="21" customHeight="1" x14ac:dyDescent="0.25">
      <c r="A457" s="92">
        <v>496</v>
      </c>
      <c r="B457" s="146" t="str">
        <f t="shared" si="7"/>
        <v>1500M--</v>
      </c>
      <c r="C457" s="146"/>
      <c r="D457" s="146"/>
      <c r="E457" s="270"/>
      <c r="F457" s="147"/>
      <c r="G457" s="92"/>
      <c r="H457" s="92" t="s">
        <v>559</v>
      </c>
      <c r="I457" s="200" t="s">
        <v>434</v>
      </c>
      <c r="J457" s="200"/>
      <c r="K457" s="94"/>
      <c r="L457" s="148"/>
      <c r="M457" s="148"/>
      <c r="N457" s="93"/>
    </row>
    <row r="458" spans="1:14" ht="21" customHeight="1" x14ac:dyDescent="0.25">
      <c r="A458" s="92">
        <v>497</v>
      </c>
      <c r="B458" s="146" t="str">
        <f t="shared" si="7"/>
        <v>1500M--</v>
      </c>
      <c r="C458" s="146"/>
      <c r="D458" s="146"/>
      <c r="E458" s="270"/>
      <c r="F458" s="147"/>
      <c r="G458" s="92"/>
      <c r="H458" s="92" t="s">
        <v>559</v>
      </c>
      <c r="I458" s="200" t="s">
        <v>434</v>
      </c>
      <c r="J458" s="200"/>
      <c r="K458" s="94"/>
      <c r="L458" s="148"/>
      <c r="M458" s="148"/>
      <c r="N458" s="93"/>
    </row>
    <row r="459" spans="1:14" ht="21" customHeight="1" x14ac:dyDescent="0.25">
      <c r="A459" s="92">
        <v>498</v>
      </c>
      <c r="B459" s="146" t="str">
        <f t="shared" si="7"/>
        <v>1500M--</v>
      </c>
      <c r="C459" s="146"/>
      <c r="D459" s="146"/>
      <c r="E459" s="270"/>
      <c r="F459" s="147"/>
      <c r="G459" s="92"/>
      <c r="H459" s="92" t="s">
        <v>559</v>
      </c>
      <c r="I459" s="200" t="s">
        <v>434</v>
      </c>
      <c r="J459" s="200"/>
      <c r="K459" s="94"/>
      <c r="L459" s="148"/>
      <c r="M459" s="148"/>
      <c r="N459" s="93"/>
    </row>
    <row r="460" spans="1:14" ht="21" customHeight="1" x14ac:dyDescent="0.25">
      <c r="A460" s="92">
        <v>499</v>
      </c>
      <c r="B460" s="146" t="str">
        <f t="shared" si="7"/>
        <v>1500M--</v>
      </c>
      <c r="C460" s="146"/>
      <c r="D460" s="146"/>
      <c r="E460" s="270"/>
      <c r="F460" s="147"/>
      <c r="G460" s="92"/>
      <c r="H460" s="92" t="s">
        <v>559</v>
      </c>
      <c r="I460" s="200" t="s">
        <v>434</v>
      </c>
      <c r="J460" s="200"/>
      <c r="K460" s="94"/>
      <c r="L460" s="148"/>
      <c r="M460" s="148"/>
      <c r="N460" s="93"/>
    </row>
    <row r="461" spans="1:14" ht="21" customHeight="1" x14ac:dyDescent="0.25">
      <c r="A461" s="92">
        <v>500</v>
      </c>
      <c r="B461" s="146" t="str">
        <f t="shared" si="7"/>
        <v>1500M--</v>
      </c>
      <c r="C461" s="146"/>
      <c r="D461" s="146"/>
      <c r="E461" s="270"/>
      <c r="F461" s="147"/>
      <c r="G461" s="92"/>
      <c r="H461" s="92" t="s">
        <v>559</v>
      </c>
      <c r="I461" s="200" t="s">
        <v>434</v>
      </c>
      <c r="J461" s="200"/>
      <c r="K461" s="94"/>
      <c r="L461" s="148"/>
      <c r="M461" s="148"/>
      <c r="N461" s="93"/>
    </row>
    <row r="462" spans="1:14" ht="21" customHeight="1" x14ac:dyDescent="0.25">
      <c r="A462" s="92">
        <v>501</v>
      </c>
      <c r="B462" s="146" t="str">
        <f t="shared" si="7"/>
        <v>1500M--</v>
      </c>
      <c r="C462" s="146"/>
      <c r="D462" s="146"/>
      <c r="E462" s="270"/>
      <c r="F462" s="147"/>
      <c r="G462" s="92"/>
      <c r="H462" s="92" t="s">
        <v>559</v>
      </c>
      <c r="I462" s="200" t="s">
        <v>434</v>
      </c>
      <c r="J462" s="200"/>
      <c r="K462" s="94"/>
      <c r="L462" s="148"/>
      <c r="M462" s="148"/>
      <c r="N462" s="93"/>
    </row>
    <row r="463" spans="1:14" ht="21" customHeight="1" x14ac:dyDescent="0.25">
      <c r="A463" s="92">
        <v>502</v>
      </c>
      <c r="B463" s="146" t="str">
        <f t="shared" si="7"/>
        <v>1500M--</v>
      </c>
      <c r="C463" s="146"/>
      <c r="D463" s="146"/>
      <c r="E463" s="270"/>
      <c r="F463" s="147"/>
      <c r="G463" s="92"/>
      <c r="H463" s="92" t="s">
        <v>559</v>
      </c>
      <c r="I463" s="200" t="s">
        <v>434</v>
      </c>
      <c r="J463" s="200"/>
      <c r="K463" s="94"/>
      <c r="L463" s="148"/>
      <c r="M463" s="148"/>
      <c r="N463" s="93"/>
    </row>
    <row r="464" spans="1:14" ht="21" customHeight="1" x14ac:dyDescent="0.25">
      <c r="A464" s="92">
        <v>503</v>
      </c>
      <c r="B464" s="146" t="str">
        <f t="shared" si="7"/>
        <v>1500M--</v>
      </c>
      <c r="C464" s="146"/>
      <c r="D464" s="146"/>
      <c r="E464" s="270"/>
      <c r="F464" s="147"/>
      <c r="G464" s="92"/>
      <c r="H464" s="92" t="s">
        <v>559</v>
      </c>
      <c r="I464" s="200" t="s">
        <v>434</v>
      </c>
      <c r="J464" s="200"/>
      <c r="K464" s="94"/>
      <c r="L464" s="148"/>
      <c r="M464" s="148"/>
      <c r="N464" s="93"/>
    </row>
    <row r="465" spans="1:14" ht="21" customHeight="1" x14ac:dyDescent="0.25">
      <c r="A465" s="92">
        <v>504</v>
      </c>
      <c r="B465" s="146" t="str">
        <f t="shared" si="7"/>
        <v>1500M--</v>
      </c>
      <c r="C465" s="146"/>
      <c r="D465" s="146"/>
      <c r="E465" s="270"/>
      <c r="F465" s="147"/>
      <c r="G465" s="92"/>
      <c r="H465" s="92" t="s">
        <v>559</v>
      </c>
      <c r="I465" s="200" t="s">
        <v>434</v>
      </c>
      <c r="J465" s="200"/>
      <c r="K465" s="94"/>
      <c r="L465" s="148"/>
      <c r="M465" s="148"/>
      <c r="N465" s="93"/>
    </row>
    <row r="466" spans="1:14" ht="21" customHeight="1" x14ac:dyDescent="0.25">
      <c r="A466" s="92">
        <v>505</v>
      </c>
      <c r="B466" s="146" t="str">
        <f t="shared" si="7"/>
        <v>1500M--</v>
      </c>
      <c r="C466" s="146"/>
      <c r="D466" s="146"/>
      <c r="E466" s="270"/>
      <c r="F466" s="147"/>
      <c r="G466" s="92"/>
      <c r="H466" s="92" t="s">
        <v>559</v>
      </c>
      <c r="I466" s="200" t="s">
        <v>434</v>
      </c>
      <c r="J466" s="200"/>
      <c r="K466" s="94"/>
      <c r="L466" s="148"/>
      <c r="M466" s="148"/>
      <c r="N466" s="93"/>
    </row>
    <row r="467" spans="1:14" ht="21" customHeight="1" x14ac:dyDescent="0.25">
      <c r="A467" s="92">
        <v>506</v>
      </c>
      <c r="B467" s="146" t="str">
        <f t="shared" si="7"/>
        <v>1500M--</v>
      </c>
      <c r="C467" s="146"/>
      <c r="D467" s="146"/>
      <c r="E467" s="270"/>
      <c r="F467" s="147"/>
      <c r="G467" s="92"/>
      <c r="H467" s="92" t="s">
        <v>559</v>
      </c>
      <c r="I467" s="200" t="s">
        <v>434</v>
      </c>
      <c r="J467" s="200"/>
      <c r="K467" s="94"/>
      <c r="L467" s="148"/>
      <c r="M467" s="148"/>
      <c r="N467" s="93"/>
    </row>
    <row r="468" spans="1:14" ht="21" customHeight="1" x14ac:dyDescent="0.25">
      <c r="A468" s="92">
        <v>507</v>
      </c>
      <c r="B468" s="146" t="str">
        <f t="shared" si="7"/>
        <v>1500M--</v>
      </c>
      <c r="C468" s="146"/>
      <c r="D468" s="146"/>
      <c r="E468" s="270"/>
      <c r="F468" s="147"/>
      <c r="G468" s="92"/>
      <c r="H468" s="92" t="s">
        <v>559</v>
      </c>
      <c r="I468" s="200" t="s">
        <v>434</v>
      </c>
      <c r="J468" s="200"/>
      <c r="K468" s="94"/>
      <c r="L468" s="148"/>
      <c r="M468" s="148"/>
      <c r="N468" s="93"/>
    </row>
    <row r="469" spans="1:14" ht="21" customHeight="1" x14ac:dyDescent="0.25">
      <c r="A469" s="92">
        <v>508</v>
      </c>
      <c r="B469" s="146" t="str">
        <f t="shared" si="7"/>
        <v>1500M--</v>
      </c>
      <c r="C469" s="146"/>
      <c r="D469" s="146"/>
      <c r="E469" s="270"/>
      <c r="F469" s="147"/>
      <c r="G469" s="92"/>
      <c r="H469" s="92" t="s">
        <v>559</v>
      </c>
      <c r="I469" s="200" t="s">
        <v>434</v>
      </c>
      <c r="J469" s="200"/>
      <c r="K469" s="94"/>
      <c r="L469" s="148"/>
      <c r="M469" s="148"/>
      <c r="N469" s="93"/>
    </row>
    <row r="470" spans="1:14" ht="21" customHeight="1" x14ac:dyDescent="0.25">
      <c r="A470" s="92">
        <v>509</v>
      </c>
      <c r="B470" s="146" t="str">
        <f t="shared" si="7"/>
        <v>1500M--</v>
      </c>
      <c r="C470" s="146"/>
      <c r="D470" s="146"/>
      <c r="E470" s="270"/>
      <c r="F470" s="147"/>
      <c r="G470" s="92"/>
      <c r="H470" s="92" t="s">
        <v>559</v>
      </c>
      <c r="I470" s="200" t="s">
        <v>434</v>
      </c>
      <c r="J470" s="200"/>
      <c r="K470" s="94"/>
      <c r="L470" s="148"/>
      <c r="M470" s="148"/>
      <c r="N470" s="93"/>
    </row>
    <row r="471" spans="1:14" ht="21" customHeight="1" x14ac:dyDescent="0.25">
      <c r="A471" s="92">
        <v>510</v>
      </c>
      <c r="B471" s="146" t="str">
        <f t="shared" si="7"/>
        <v>1500M--</v>
      </c>
      <c r="C471" s="146"/>
      <c r="D471" s="146"/>
      <c r="E471" s="270"/>
      <c r="F471" s="147"/>
      <c r="G471" s="92"/>
      <c r="H471" s="92" t="s">
        <v>559</v>
      </c>
      <c r="I471" s="200" t="s">
        <v>434</v>
      </c>
      <c r="J471" s="200"/>
      <c r="K471" s="94"/>
      <c r="L471" s="148"/>
      <c r="M471" s="148"/>
      <c r="N471" s="93"/>
    </row>
    <row r="472" spans="1:14" ht="21" customHeight="1" x14ac:dyDescent="0.25">
      <c r="A472" s="92">
        <v>511</v>
      </c>
      <c r="B472" s="146" t="str">
        <f t="shared" si="7"/>
        <v>1500M--</v>
      </c>
      <c r="C472" s="146"/>
      <c r="D472" s="146"/>
      <c r="E472" s="270"/>
      <c r="F472" s="147"/>
      <c r="G472" s="92"/>
      <c r="H472" s="92" t="s">
        <v>559</v>
      </c>
      <c r="I472" s="200" t="s">
        <v>434</v>
      </c>
      <c r="J472" s="200"/>
      <c r="K472" s="94"/>
      <c r="L472" s="148"/>
      <c r="M472" s="148"/>
      <c r="N472" s="93"/>
    </row>
    <row r="473" spans="1:14" ht="21" customHeight="1" x14ac:dyDescent="0.25">
      <c r="A473" s="92">
        <v>512</v>
      </c>
      <c r="B473" s="146" t="str">
        <f t="shared" si="7"/>
        <v>1500M--</v>
      </c>
      <c r="C473" s="146"/>
      <c r="D473" s="146"/>
      <c r="E473" s="270"/>
      <c r="F473" s="147"/>
      <c r="G473" s="92"/>
      <c r="H473" s="92" t="s">
        <v>559</v>
      </c>
      <c r="I473" s="200" t="s">
        <v>434</v>
      </c>
      <c r="J473" s="200"/>
      <c r="K473" s="94"/>
      <c r="L473" s="148"/>
      <c r="M473" s="148"/>
      <c r="N473" s="93"/>
    </row>
    <row r="474" spans="1:14" ht="21" customHeight="1" x14ac:dyDescent="0.25">
      <c r="A474" s="92">
        <v>513</v>
      </c>
      <c r="B474" s="146" t="str">
        <f t="shared" ref="B474:B531" si="8">CONCATENATE(I474,"-",L474,"-",M474)</f>
        <v>1500M--</v>
      </c>
      <c r="C474" s="146"/>
      <c r="D474" s="146"/>
      <c r="E474" s="270"/>
      <c r="F474" s="147"/>
      <c r="G474" s="92"/>
      <c r="H474" s="92" t="s">
        <v>559</v>
      </c>
      <c r="I474" s="200" t="s">
        <v>434</v>
      </c>
      <c r="J474" s="200"/>
      <c r="K474" s="94"/>
      <c r="L474" s="148"/>
      <c r="M474" s="148"/>
      <c r="N474" s="93"/>
    </row>
    <row r="475" spans="1:14" ht="21" customHeight="1" x14ac:dyDescent="0.25">
      <c r="A475" s="92">
        <v>514</v>
      </c>
      <c r="B475" s="146" t="str">
        <f t="shared" si="8"/>
        <v>1500M--</v>
      </c>
      <c r="C475" s="146"/>
      <c r="D475" s="146"/>
      <c r="E475" s="270"/>
      <c r="F475" s="147"/>
      <c r="G475" s="92"/>
      <c r="H475" s="92" t="s">
        <v>559</v>
      </c>
      <c r="I475" s="200" t="s">
        <v>434</v>
      </c>
      <c r="J475" s="200"/>
      <c r="K475" s="94"/>
      <c r="L475" s="148"/>
      <c r="M475" s="148"/>
      <c r="N475" s="93"/>
    </row>
    <row r="476" spans="1:14" ht="21" customHeight="1" x14ac:dyDescent="0.25">
      <c r="A476" s="92">
        <v>515</v>
      </c>
      <c r="B476" s="146" t="str">
        <f t="shared" si="8"/>
        <v>1500M--</v>
      </c>
      <c r="C476" s="146"/>
      <c r="D476" s="146"/>
      <c r="E476" s="270"/>
      <c r="F476" s="147"/>
      <c r="G476" s="92"/>
      <c r="H476" s="92" t="s">
        <v>559</v>
      </c>
      <c r="I476" s="200" t="s">
        <v>434</v>
      </c>
      <c r="J476" s="200"/>
      <c r="K476" s="94"/>
      <c r="L476" s="148"/>
      <c r="M476" s="148"/>
      <c r="N476" s="93"/>
    </row>
    <row r="477" spans="1:14" ht="21" customHeight="1" x14ac:dyDescent="0.25">
      <c r="A477" s="92">
        <v>516</v>
      </c>
      <c r="B477" s="146" t="str">
        <f t="shared" si="8"/>
        <v>1500M--</v>
      </c>
      <c r="C477" s="146"/>
      <c r="D477" s="146"/>
      <c r="E477" s="270"/>
      <c r="F477" s="147"/>
      <c r="G477" s="92"/>
      <c r="H477" s="92" t="s">
        <v>559</v>
      </c>
      <c r="I477" s="200" t="s">
        <v>434</v>
      </c>
      <c r="J477" s="200"/>
      <c r="K477" s="94"/>
      <c r="L477" s="148"/>
      <c r="M477" s="148"/>
      <c r="N477" s="93"/>
    </row>
    <row r="478" spans="1:14" ht="21" customHeight="1" x14ac:dyDescent="0.25">
      <c r="A478" s="92">
        <v>517</v>
      </c>
      <c r="B478" s="146" t="str">
        <f t="shared" si="8"/>
        <v>1500M--</v>
      </c>
      <c r="C478" s="146"/>
      <c r="D478" s="146"/>
      <c r="E478" s="270"/>
      <c r="F478" s="147"/>
      <c r="G478" s="92"/>
      <c r="H478" s="92" t="s">
        <v>559</v>
      </c>
      <c r="I478" s="200" t="s">
        <v>434</v>
      </c>
      <c r="J478" s="200"/>
      <c r="K478" s="94"/>
      <c r="L478" s="148"/>
      <c r="M478" s="148"/>
      <c r="N478" s="93"/>
    </row>
    <row r="479" spans="1:14" ht="21" customHeight="1" x14ac:dyDescent="0.25">
      <c r="A479" s="92">
        <v>518</v>
      </c>
      <c r="B479" s="146" t="str">
        <f t="shared" si="8"/>
        <v>1500M--</v>
      </c>
      <c r="C479" s="146"/>
      <c r="D479" s="146"/>
      <c r="E479" s="270"/>
      <c r="F479" s="147"/>
      <c r="G479" s="92"/>
      <c r="H479" s="92" t="s">
        <v>559</v>
      </c>
      <c r="I479" s="200" t="s">
        <v>434</v>
      </c>
      <c r="J479" s="200"/>
      <c r="K479" s="94"/>
      <c r="L479" s="148"/>
      <c r="M479" s="148"/>
      <c r="N479" s="93"/>
    </row>
    <row r="480" spans="1:14" ht="21" customHeight="1" x14ac:dyDescent="0.25">
      <c r="A480" s="92">
        <v>519</v>
      </c>
      <c r="B480" s="146" t="str">
        <f t="shared" si="8"/>
        <v>1500M--</v>
      </c>
      <c r="C480" s="146"/>
      <c r="D480" s="146"/>
      <c r="E480" s="270"/>
      <c r="F480" s="147"/>
      <c r="G480" s="92"/>
      <c r="H480" s="92" t="s">
        <v>559</v>
      </c>
      <c r="I480" s="200" t="s">
        <v>434</v>
      </c>
      <c r="J480" s="200"/>
      <c r="K480" s="94"/>
      <c r="L480" s="148"/>
      <c r="M480" s="148"/>
      <c r="N480" s="93"/>
    </row>
    <row r="481" spans="1:14" ht="21" customHeight="1" x14ac:dyDescent="0.25">
      <c r="A481" s="92">
        <v>520</v>
      </c>
      <c r="B481" s="146" t="str">
        <f t="shared" si="8"/>
        <v>3000M--</v>
      </c>
      <c r="C481" s="146"/>
      <c r="D481" s="146"/>
      <c r="E481" s="270"/>
      <c r="F481" s="147"/>
      <c r="G481" s="92"/>
      <c r="H481" s="92" t="s">
        <v>559</v>
      </c>
      <c r="I481" s="200" t="s">
        <v>544</v>
      </c>
      <c r="J481" s="200"/>
      <c r="K481" s="94"/>
      <c r="L481" s="148"/>
      <c r="M481" s="148"/>
      <c r="N481" s="93"/>
    </row>
    <row r="482" spans="1:14" ht="21" customHeight="1" x14ac:dyDescent="0.25">
      <c r="A482" s="92">
        <v>521</v>
      </c>
      <c r="B482" s="146" t="str">
        <f t="shared" si="8"/>
        <v>3000M--</v>
      </c>
      <c r="C482" s="146"/>
      <c r="D482" s="146"/>
      <c r="E482" s="270"/>
      <c r="F482" s="147"/>
      <c r="G482" s="92"/>
      <c r="H482" s="92" t="s">
        <v>559</v>
      </c>
      <c r="I482" s="200" t="s">
        <v>544</v>
      </c>
      <c r="J482" s="200"/>
      <c r="K482" s="94"/>
      <c r="L482" s="148"/>
      <c r="M482" s="148"/>
      <c r="N482" s="93"/>
    </row>
    <row r="483" spans="1:14" ht="21" customHeight="1" x14ac:dyDescent="0.25">
      <c r="A483" s="92">
        <v>522</v>
      </c>
      <c r="B483" s="146" t="str">
        <f t="shared" si="8"/>
        <v>3000M--</v>
      </c>
      <c r="C483" s="146"/>
      <c r="D483" s="146"/>
      <c r="E483" s="270"/>
      <c r="F483" s="147"/>
      <c r="G483" s="92"/>
      <c r="H483" s="92" t="s">
        <v>559</v>
      </c>
      <c r="I483" s="200" t="s">
        <v>544</v>
      </c>
      <c r="J483" s="200"/>
      <c r="K483" s="94"/>
      <c r="L483" s="148"/>
      <c r="M483" s="148"/>
      <c r="N483" s="93"/>
    </row>
    <row r="484" spans="1:14" ht="21" customHeight="1" x14ac:dyDescent="0.25">
      <c r="A484" s="92">
        <v>523</v>
      </c>
      <c r="B484" s="146" t="str">
        <f t="shared" si="8"/>
        <v>3000M--</v>
      </c>
      <c r="C484" s="146"/>
      <c r="D484" s="146"/>
      <c r="E484" s="270"/>
      <c r="F484" s="147"/>
      <c r="G484" s="92"/>
      <c r="H484" s="92" t="s">
        <v>559</v>
      </c>
      <c r="I484" s="200" t="s">
        <v>544</v>
      </c>
      <c r="J484" s="200"/>
      <c r="K484" s="94"/>
      <c r="L484" s="148"/>
      <c r="M484" s="148"/>
      <c r="N484" s="93"/>
    </row>
    <row r="485" spans="1:14" ht="21" customHeight="1" x14ac:dyDescent="0.25">
      <c r="A485" s="92">
        <v>524</v>
      </c>
      <c r="B485" s="146" t="str">
        <f t="shared" si="8"/>
        <v>3000M--</v>
      </c>
      <c r="C485" s="146"/>
      <c r="D485" s="146"/>
      <c r="E485" s="270"/>
      <c r="F485" s="147"/>
      <c r="G485" s="92"/>
      <c r="H485" s="92" t="s">
        <v>559</v>
      </c>
      <c r="I485" s="200" t="s">
        <v>544</v>
      </c>
      <c r="J485" s="200"/>
      <c r="K485" s="94"/>
      <c r="L485" s="148"/>
      <c r="M485" s="148"/>
      <c r="N485" s="93"/>
    </row>
    <row r="486" spans="1:14" ht="21" customHeight="1" x14ac:dyDescent="0.25">
      <c r="A486" s="92">
        <v>525</v>
      </c>
      <c r="B486" s="146" t="str">
        <f t="shared" si="8"/>
        <v>3000M--</v>
      </c>
      <c r="C486" s="146"/>
      <c r="D486" s="146"/>
      <c r="E486" s="270"/>
      <c r="F486" s="147"/>
      <c r="G486" s="92"/>
      <c r="H486" s="92" t="s">
        <v>559</v>
      </c>
      <c r="I486" s="200" t="s">
        <v>544</v>
      </c>
      <c r="J486" s="200"/>
      <c r="K486" s="94"/>
      <c r="L486" s="148"/>
      <c r="M486" s="148"/>
      <c r="N486" s="93"/>
    </row>
    <row r="487" spans="1:14" ht="21" customHeight="1" x14ac:dyDescent="0.25">
      <c r="A487" s="92">
        <v>526</v>
      </c>
      <c r="B487" s="146" t="str">
        <f t="shared" si="8"/>
        <v>3000M--</v>
      </c>
      <c r="C487" s="146"/>
      <c r="D487" s="146"/>
      <c r="E487" s="270"/>
      <c r="F487" s="147"/>
      <c r="G487" s="92"/>
      <c r="H487" s="92" t="s">
        <v>559</v>
      </c>
      <c r="I487" s="200" t="s">
        <v>544</v>
      </c>
      <c r="J487" s="200"/>
      <c r="K487" s="94"/>
      <c r="L487" s="148"/>
      <c r="M487" s="148"/>
      <c r="N487" s="93"/>
    </row>
    <row r="488" spans="1:14" ht="21" customHeight="1" x14ac:dyDescent="0.25">
      <c r="A488" s="92">
        <v>527</v>
      </c>
      <c r="B488" s="146" t="str">
        <f t="shared" si="8"/>
        <v>3000M--</v>
      </c>
      <c r="C488" s="146"/>
      <c r="D488" s="146"/>
      <c r="E488" s="270"/>
      <c r="F488" s="147"/>
      <c r="G488" s="92"/>
      <c r="H488" s="92" t="s">
        <v>559</v>
      </c>
      <c r="I488" s="200" t="s">
        <v>544</v>
      </c>
      <c r="J488" s="200"/>
      <c r="K488" s="94"/>
      <c r="L488" s="148"/>
      <c r="M488" s="148"/>
      <c r="N488" s="93"/>
    </row>
    <row r="489" spans="1:14" ht="21" customHeight="1" x14ac:dyDescent="0.25">
      <c r="A489" s="92">
        <v>528</v>
      </c>
      <c r="B489" s="146" t="str">
        <f t="shared" si="8"/>
        <v>3000M--</v>
      </c>
      <c r="C489" s="146"/>
      <c r="D489" s="146"/>
      <c r="E489" s="270"/>
      <c r="F489" s="147"/>
      <c r="G489" s="92"/>
      <c r="H489" s="92" t="s">
        <v>559</v>
      </c>
      <c r="I489" s="200" t="s">
        <v>544</v>
      </c>
      <c r="J489" s="200"/>
      <c r="K489" s="94"/>
      <c r="L489" s="148"/>
      <c r="M489" s="148"/>
      <c r="N489" s="93"/>
    </row>
    <row r="490" spans="1:14" ht="21" customHeight="1" x14ac:dyDescent="0.25">
      <c r="A490" s="92">
        <v>529</v>
      </c>
      <c r="B490" s="146" t="str">
        <f t="shared" si="8"/>
        <v>3000M--</v>
      </c>
      <c r="C490" s="146"/>
      <c r="D490" s="146"/>
      <c r="E490" s="270"/>
      <c r="F490" s="147"/>
      <c r="G490" s="92"/>
      <c r="H490" s="92" t="s">
        <v>559</v>
      </c>
      <c r="I490" s="200" t="s">
        <v>544</v>
      </c>
      <c r="J490" s="200"/>
      <c r="K490" s="94"/>
      <c r="L490" s="148"/>
      <c r="M490" s="148"/>
      <c r="N490" s="93"/>
    </row>
    <row r="491" spans="1:14" ht="21" customHeight="1" x14ac:dyDescent="0.25">
      <c r="A491" s="92">
        <v>530</v>
      </c>
      <c r="B491" s="146" t="str">
        <f t="shared" si="8"/>
        <v>3000M--</v>
      </c>
      <c r="C491" s="146"/>
      <c r="D491" s="146"/>
      <c r="E491" s="270"/>
      <c r="F491" s="147"/>
      <c r="G491" s="92"/>
      <c r="H491" s="92" t="s">
        <v>559</v>
      </c>
      <c r="I491" s="200" t="s">
        <v>544</v>
      </c>
      <c r="J491" s="200"/>
      <c r="K491" s="94"/>
      <c r="L491" s="148"/>
      <c r="M491" s="148"/>
      <c r="N491" s="93"/>
    </row>
    <row r="492" spans="1:14" ht="21" customHeight="1" x14ac:dyDescent="0.25">
      <c r="A492" s="92">
        <v>531</v>
      </c>
      <c r="B492" s="146" t="str">
        <f t="shared" si="8"/>
        <v>3000M--</v>
      </c>
      <c r="C492" s="146"/>
      <c r="D492" s="146"/>
      <c r="E492" s="270"/>
      <c r="F492" s="147"/>
      <c r="G492" s="92"/>
      <c r="H492" s="92" t="s">
        <v>559</v>
      </c>
      <c r="I492" s="200" t="s">
        <v>544</v>
      </c>
      <c r="J492" s="200"/>
      <c r="K492" s="94"/>
      <c r="L492" s="148"/>
      <c r="M492" s="148"/>
      <c r="N492" s="93"/>
    </row>
    <row r="493" spans="1:14" ht="21" customHeight="1" x14ac:dyDescent="0.25">
      <c r="A493" s="92">
        <v>532</v>
      </c>
      <c r="B493" s="146" t="str">
        <f t="shared" si="8"/>
        <v>3000M--</v>
      </c>
      <c r="C493" s="146"/>
      <c r="D493" s="146"/>
      <c r="E493" s="270"/>
      <c r="F493" s="147"/>
      <c r="G493" s="92"/>
      <c r="H493" s="92" t="s">
        <v>559</v>
      </c>
      <c r="I493" s="200" t="s">
        <v>544</v>
      </c>
      <c r="J493" s="200"/>
      <c r="K493" s="94"/>
      <c r="L493" s="148"/>
      <c r="M493" s="148"/>
      <c r="N493" s="93"/>
    </row>
    <row r="494" spans="1:14" ht="21" customHeight="1" x14ac:dyDescent="0.25">
      <c r="A494" s="92">
        <v>533</v>
      </c>
      <c r="B494" s="146" t="str">
        <f t="shared" si="8"/>
        <v>3000M--</v>
      </c>
      <c r="C494" s="146"/>
      <c r="D494" s="146"/>
      <c r="E494" s="270"/>
      <c r="F494" s="147"/>
      <c r="G494" s="92"/>
      <c r="H494" s="92" t="s">
        <v>559</v>
      </c>
      <c r="I494" s="200" t="s">
        <v>544</v>
      </c>
      <c r="J494" s="200"/>
      <c r="K494" s="94"/>
      <c r="L494" s="148"/>
      <c r="M494" s="148"/>
      <c r="N494" s="93"/>
    </row>
    <row r="495" spans="1:14" ht="21" customHeight="1" x14ac:dyDescent="0.25">
      <c r="A495" s="92">
        <v>534</v>
      </c>
      <c r="B495" s="146" t="str">
        <f t="shared" si="8"/>
        <v>3000M--</v>
      </c>
      <c r="C495" s="146"/>
      <c r="D495" s="146"/>
      <c r="E495" s="270"/>
      <c r="F495" s="147"/>
      <c r="G495" s="92"/>
      <c r="H495" s="92" t="s">
        <v>559</v>
      </c>
      <c r="I495" s="200" t="s">
        <v>544</v>
      </c>
      <c r="J495" s="200"/>
      <c r="K495" s="94"/>
      <c r="L495" s="148"/>
      <c r="M495" s="148"/>
      <c r="N495" s="93"/>
    </row>
    <row r="496" spans="1:14" ht="21" customHeight="1" x14ac:dyDescent="0.25">
      <c r="A496" s="92">
        <v>535</v>
      </c>
      <c r="B496" s="146" t="str">
        <f t="shared" si="8"/>
        <v>3000M--</v>
      </c>
      <c r="C496" s="146"/>
      <c r="D496" s="146"/>
      <c r="E496" s="270"/>
      <c r="F496" s="147"/>
      <c r="G496" s="92"/>
      <c r="H496" s="92" t="s">
        <v>559</v>
      </c>
      <c r="I496" s="200" t="s">
        <v>544</v>
      </c>
      <c r="J496" s="200"/>
      <c r="K496" s="94"/>
      <c r="L496" s="148"/>
      <c r="M496" s="148"/>
      <c r="N496" s="93"/>
    </row>
    <row r="497" spans="1:14" ht="21" customHeight="1" x14ac:dyDescent="0.25">
      <c r="A497" s="92">
        <v>536</v>
      </c>
      <c r="B497" s="146" t="str">
        <f t="shared" si="8"/>
        <v>3000M--</v>
      </c>
      <c r="C497" s="146"/>
      <c r="D497" s="146"/>
      <c r="E497" s="270"/>
      <c r="F497" s="147"/>
      <c r="G497" s="92"/>
      <c r="H497" s="92" t="s">
        <v>559</v>
      </c>
      <c r="I497" s="200" t="s">
        <v>544</v>
      </c>
      <c r="J497" s="200"/>
      <c r="K497" s="94"/>
      <c r="L497" s="148"/>
      <c r="M497" s="148"/>
      <c r="N497" s="93"/>
    </row>
    <row r="498" spans="1:14" ht="21" customHeight="1" x14ac:dyDescent="0.25">
      <c r="A498" s="92">
        <v>537</v>
      </c>
      <c r="B498" s="146" t="str">
        <f t="shared" si="8"/>
        <v>200M--</v>
      </c>
      <c r="C498" s="146"/>
      <c r="D498" s="146"/>
      <c r="E498" s="270"/>
      <c r="F498" s="147"/>
      <c r="G498" s="92"/>
      <c r="H498" s="92" t="s">
        <v>559</v>
      </c>
      <c r="I498" s="200" t="s">
        <v>699</v>
      </c>
      <c r="J498" s="200"/>
      <c r="K498" s="94"/>
      <c r="L498" s="148"/>
      <c r="M498" s="148"/>
      <c r="N498" s="93"/>
    </row>
    <row r="499" spans="1:14" ht="21" customHeight="1" x14ac:dyDescent="0.25">
      <c r="A499" s="92">
        <v>538</v>
      </c>
      <c r="B499" s="146" t="str">
        <f t="shared" si="8"/>
        <v>200M--</v>
      </c>
      <c r="C499" s="146"/>
      <c r="D499" s="146"/>
      <c r="E499" s="270"/>
      <c r="F499" s="147"/>
      <c r="G499" s="92"/>
      <c r="H499" s="92" t="s">
        <v>559</v>
      </c>
      <c r="I499" s="200" t="s">
        <v>699</v>
      </c>
      <c r="J499" s="200"/>
      <c r="K499" s="94"/>
      <c r="L499" s="148"/>
      <c r="M499" s="148"/>
      <c r="N499" s="93"/>
    </row>
    <row r="500" spans="1:14" ht="21" customHeight="1" x14ac:dyDescent="0.25">
      <c r="A500" s="92">
        <v>539</v>
      </c>
      <c r="B500" s="146" t="str">
        <f t="shared" si="8"/>
        <v>200M--</v>
      </c>
      <c r="C500" s="146"/>
      <c r="D500" s="146"/>
      <c r="E500" s="270"/>
      <c r="F500" s="147"/>
      <c r="G500" s="92"/>
      <c r="H500" s="92" t="s">
        <v>559</v>
      </c>
      <c r="I500" s="200" t="s">
        <v>699</v>
      </c>
      <c r="J500" s="200"/>
      <c r="K500" s="94"/>
      <c r="L500" s="148"/>
      <c r="M500" s="148"/>
      <c r="N500" s="93"/>
    </row>
    <row r="501" spans="1:14" ht="21" customHeight="1" x14ac:dyDescent="0.25">
      <c r="A501" s="92">
        <v>540</v>
      </c>
      <c r="B501" s="146" t="str">
        <f t="shared" si="8"/>
        <v>200M--</v>
      </c>
      <c r="C501" s="146"/>
      <c r="D501" s="146"/>
      <c r="E501" s="270"/>
      <c r="F501" s="147"/>
      <c r="G501" s="92"/>
      <c r="H501" s="92" t="s">
        <v>559</v>
      </c>
      <c r="I501" s="200" t="s">
        <v>699</v>
      </c>
      <c r="J501" s="200"/>
      <c r="K501" s="94"/>
      <c r="L501" s="148"/>
      <c r="M501" s="148"/>
      <c r="N501" s="93"/>
    </row>
    <row r="502" spans="1:14" ht="21" customHeight="1" x14ac:dyDescent="0.25">
      <c r="A502" s="92">
        <v>541</v>
      </c>
      <c r="B502" s="146" t="str">
        <f t="shared" si="8"/>
        <v>200M--</v>
      </c>
      <c r="C502" s="146"/>
      <c r="D502" s="146"/>
      <c r="E502" s="270"/>
      <c r="F502" s="147"/>
      <c r="G502" s="92"/>
      <c r="H502" s="92" t="s">
        <v>559</v>
      </c>
      <c r="I502" s="200" t="s">
        <v>699</v>
      </c>
      <c r="J502" s="200"/>
      <c r="K502" s="94"/>
      <c r="L502" s="148"/>
      <c r="M502" s="148"/>
      <c r="N502" s="93"/>
    </row>
    <row r="503" spans="1:14" ht="21" customHeight="1" x14ac:dyDescent="0.25">
      <c r="A503" s="92">
        <v>542</v>
      </c>
      <c r="B503" s="146" t="str">
        <f t="shared" si="8"/>
        <v>200M--</v>
      </c>
      <c r="C503" s="146"/>
      <c r="D503" s="146"/>
      <c r="E503" s="270"/>
      <c r="F503" s="147"/>
      <c r="G503" s="92"/>
      <c r="H503" s="92" t="s">
        <v>559</v>
      </c>
      <c r="I503" s="200" t="s">
        <v>699</v>
      </c>
      <c r="J503" s="200"/>
      <c r="K503" s="94"/>
      <c r="L503" s="148"/>
      <c r="M503" s="148"/>
      <c r="N503" s="93"/>
    </row>
    <row r="504" spans="1:14" ht="21" customHeight="1" x14ac:dyDescent="0.25">
      <c r="A504" s="92">
        <v>543</v>
      </c>
      <c r="B504" s="146" t="str">
        <f t="shared" si="8"/>
        <v>200M--</v>
      </c>
      <c r="C504" s="146"/>
      <c r="D504" s="146"/>
      <c r="E504" s="270"/>
      <c r="F504" s="147"/>
      <c r="G504" s="92"/>
      <c r="H504" s="92" t="s">
        <v>559</v>
      </c>
      <c r="I504" s="200" t="s">
        <v>699</v>
      </c>
      <c r="J504" s="200"/>
      <c r="K504" s="94"/>
      <c r="L504" s="148"/>
      <c r="M504" s="148"/>
      <c r="N504" s="93"/>
    </row>
    <row r="505" spans="1:14" ht="21" customHeight="1" x14ac:dyDescent="0.25">
      <c r="A505" s="92">
        <v>544</v>
      </c>
      <c r="B505" s="146" t="str">
        <f t="shared" si="8"/>
        <v>200M--</v>
      </c>
      <c r="C505" s="146"/>
      <c r="D505" s="146"/>
      <c r="E505" s="270"/>
      <c r="F505" s="147"/>
      <c r="G505" s="92"/>
      <c r="H505" s="92" t="s">
        <v>559</v>
      </c>
      <c r="I505" s="200" t="s">
        <v>699</v>
      </c>
      <c r="J505" s="200"/>
      <c r="K505" s="94"/>
      <c r="L505" s="148"/>
      <c r="M505" s="148"/>
      <c r="N505" s="93"/>
    </row>
    <row r="506" spans="1:14" ht="21" customHeight="1" x14ac:dyDescent="0.25">
      <c r="A506" s="92">
        <v>545</v>
      </c>
      <c r="B506" s="146" t="str">
        <f t="shared" si="8"/>
        <v>200M--</v>
      </c>
      <c r="C506" s="146"/>
      <c r="D506" s="146"/>
      <c r="E506" s="270"/>
      <c r="F506" s="147"/>
      <c r="G506" s="92"/>
      <c r="H506" s="92" t="s">
        <v>559</v>
      </c>
      <c r="I506" s="200" t="s">
        <v>699</v>
      </c>
      <c r="J506" s="200"/>
      <c r="K506" s="94"/>
      <c r="L506" s="148"/>
      <c r="M506" s="148"/>
      <c r="N506" s="93"/>
    </row>
    <row r="507" spans="1:14" ht="21" customHeight="1" x14ac:dyDescent="0.25">
      <c r="A507" s="92">
        <v>546</v>
      </c>
      <c r="B507" s="146" t="str">
        <f t="shared" si="8"/>
        <v>200M--</v>
      </c>
      <c r="C507" s="146"/>
      <c r="D507" s="146"/>
      <c r="E507" s="270"/>
      <c r="F507" s="147"/>
      <c r="G507" s="92"/>
      <c r="H507" s="92" t="s">
        <v>559</v>
      </c>
      <c r="I507" s="200" t="s">
        <v>699</v>
      </c>
      <c r="J507" s="200"/>
      <c r="K507" s="94"/>
      <c r="L507" s="148"/>
      <c r="M507" s="148"/>
      <c r="N507" s="93"/>
    </row>
    <row r="508" spans="1:14" ht="21" customHeight="1" x14ac:dyDescent="0.25">
      <c r="A508" s="92">
        <v>547</v>
      </c>
      <c r="B508" s="146" t="str">
        <f t="shared" si="8"/>
        <v>200M--</v>
      </c>
      <c r="C508" s="146"/>
      <c r="D508" s="146"/>
      <c r="E508" s="270"/>
      <c r="F508" s="147"/>
      <c r="G508" s="92"/>
      <c r="H508" s="92" t="s">
        <v>559</v>
      </c>
      <c r="I508" s="200" t="s">
        <v>699</v>
      </c>
      <c r="J508" s="200"/>
      <c r="K508" s="94"/>
      <c r="L508" s="148"/>
      <c r="M508" s="148"/>
      <c r="N508" s="93"/>
    </row>
    <row r="509" spans="1:14" ht="21" customHeight="1" x14ac:dyDescent="0.25">
      <c r="A509" s="92">
        <v>548</v>
      </c>
      <c r="B509" s="146" t="str">
        <f t="shared" si="8"/>
        <v>200M--</v>
      </c>
      <c r="C509" s="146"/>
      <c r="D509" s="146"/>
      <c r="E509" s="270"/>
      <c r="F509" s="147"/>
      <c r="G509" s="92"/>
      <c r="H509" s="92" t="s">
        <v>559</v>
      </c>
      <c r="I509" s="200" t="s">
        <v>699</v>
      </c>
      <c r="J509" s="200"/>
      <c r="K509" s="94"/>
      <c r="L509" s="148"/>
      <c r="M509" s="148"/>
      <c r="N509" s="93"/>
    </row>
    <row r="510" spans="1:14" ht="21" customHeight="1" x14ac:dyDescent="0.25">
      <c r="A510" s="92">
        <v>549</v>
      </c>
      <c r="B510" s="146" t="str">
        <f t="shared" si="8"/>
        <v>200M--</v>
      </c>
      <c r="C510" s="146"/>
      <c r="D510" s="146"/>
      <c r="E510" s="270"/>
      <c r="F510" s="147"/>
      <c r="G510" s="92"/>
      <c r="H510" s="92" t="s">
        <v>559</v>
      </c>
      <c r="I510" s="200" t="s">
        <v>699</v>
      </c>
      <c r="J510" s="200"/>
      <c r="K510" s="94"/>
      <c r="L510" s="148"/>
      <c r="M510" s="148"/>
      <c r="N510" s="93"/>
    </row>
    <row r="511" spans="1:14" ht="21" customHeight="1" x14ac:dyDescent="0.25">
      <c r="A511" s="92">
        <v>537</v>
      </c>
      <c r="B511" s="146" t="str">
        <f t="shared" si="8"/>
        <v>200M--</v>
      </c>
      <c r="C511" s="146"/>
      <c r="D511" s="146"/>
      <c r="E511" s="270"/>
      <c r="F511" s="147"/>
      <c r="G511" s="92"/>
      <c r="H511" s="92" t="s">
        <v>559</v>
      </c>
      <c r="I511" s="200" t="s">
        <v>699</v>
      </c>
      <c r="J511" s="200"/>
      <c r="K511" s="94"/>
      <c r="L511" s="148"/>
      <c r="M511" s="148"/>
      <c r="N511" s="93"/>
    </row>
    <row r="512" spans="1:14" ht="21" customHeight="1" x14ac:dyDescent="0.25">
      <c r="A512" s="92">
        <v>538</v>
      </c>
      <c r="B512" s="146" t="str">
        <f t="shared" si="8"/>
        <v>200M--</v>
      </c>
      <c r="C512" s="146"/>
      <c r="D512" s="146"/>
      <c r="E512" s="270"/>
      <c r="F512" s="147"/>
      <c r="G512" s="92"/>
      <c r="H512" s="92" t="s">
        <v>559</v>
      </c>
      <c r="I512" s="200" t="s">
        <v>699</v>
      </c>
      <c r="J512" s="200"/>
      <c r="K512" s="94"/>
      <c r="L512" s="148"/>
      <c r="M512" s="148"/>
      <c r="N512" s="93"/>
    </row>
    <row r="513" spans="1:14" ht="21" customHeight="1" x14ac:dyDescent="0.25">
      <c r="A513" s="92">
        <v>539</v>
      </c>
      <c r="B513" s="146" t="str">
        <f t="shared" si="8"/>
        <v>200M--</v>
      </c>
      <c r="C513" s="146"/>
      <c r="D513" s="146"/>
      <c r="E513" s="270"/>
      <c r="F513" s="147"/>
      <c r="G513" s="92"/>
      <c r="H513" s="92" t="s">
        <v>559</v>
      </c>
      <c r="I513" s="200" t="s">
        <v>699</v>
      </c>
      <c r="J513" s="200"/>
      <c r="K513" s="94"/>
      <c r="L513" s="148"/>
      <c r="M513" s="148"/>
      <c r="N513" s="93"/>
    </row>
    <row r="514" spans="1:14" ht="21" customHeight="1" x14ac:dyDescent="0.25">
      <c r="A514" s="92">
        <v>540</v>
      </c>
      <c r="B514" s="146" t="str">
        <f t="shared" si="8"/>
        <v>200M--</v>
      </c>
      <c r="C514" s="146"/>
      <c r="D514" s="146"/>
      <c r="E514" s="270"/>
      <c r="F514" s="147"/>
      <c r="G514" s="92"/>
      <c r="H514" s="92" t="s">
        <v>559</v>
      </c>
      <c r="I514" s="200" t="s">
        <v>699</v>
      </c>
      <c r="J514" s="200"/>
      <c r="K514" s="94"/>
      <c r="L514" s="148"/>
      <c r="M514" s="148"/>
      <c r="N514" s="93"/>
    </row>
    <row r="515" spans="1:14" ht="21" customHeight="1" x14ac:dyDescent="0.25">
      <c r="A515" s="92">
        <v>541</v>
      </c>
      <c r="B515" s="146" t="str">
        <f t="shared" si="8"/>
        <v>200M--</v>
      </c>
      <c r="C515" s="146"/>
      <c r="D515" s="146"/>
      <c r="E515" s="270"/>
      <c r="F515" s="147"/>
      <c r="G515" s="92"/>
      <c r="H515" s="92" t="s">
        <v>559</v>
      </c>
      <c r="I515" s="200" t="s">
        <v>699</v>
      </c>
      <c r="J515" s="200"/>
      <c r="K515" s="94"/>
      <c r="L515" s="148"/>
      <c r="M515" s="148"/>
      <c r="N515" s="93"/>
    </row>
    <row r="516" spans="1:14" ht="21" customHeight="1" x14ac:dyDescent="0.25">
      <c r="A516" s="92">
        <v>542</v>
      </c>
      <c r="B516" s="146" t="str">
        <f t="shared" si="8"/>
        <v>200M--</v>
      </c>
      <c r="C516" s="146"/>
      <c r="D516" s="146"/>
      <c r="E516" s="270"/>
      <c r="F516" s="147"/>
      <c r="G516" s="92"/>
      <c r="H516" s="92" t="s">
        <v>559</v>
      </c>
      <c r="I516" s="200" t="s">
        <v>699</v>
      </c>
      <c r="J516" s="200"/>
      <c r="K516" s="94"/>
      <c r="L516" s="148"/>
      <c r="M516" s="148"/>
      <c r="N516" s="93"/>
    </row>
    <row r="517" spans="1:14" ht="21" customHeight="1" x14ac:dyDescent="0.25">
      <c r="A517" s="92">
        <v>543</v>
      </c>
      <c r="B517" s="146" t="str">
        <f t="shared" si="8"/>
        <v>200M--</v>
      </c>
      <c r="C517" s="146"/>
      <c r="D517" s="146"/>
      <c r="E517" s="270"/>
      <c r="F517" s="147"/>
      <c r="G517" s="92"/>
      <c r="H517" s="92" t="s">
        <v>559</v>
      </c>
      <c r="I517" s="200" t="s">
        <v>699</v>
      </c>
      <c r="J517" s="200"/>
      <c r="K517" s="94"/>
      <c r="L517" s="148"/>
      <c r="M517" s="148"/>
      <c r="N517" s="93"/>
    </row>
    <row r="518" spans="1:14" ht="21" customHeight="1" x14ac:dyDescent="0.25">
      <c r="A518" s="92">
        <v>544</v>
      </c>
      <c r="B518" s="146" t="str">
        <f t="shared" si="8"/>
        <v>200M--</v>
      </c>
      <c r="C518" s="146"/>
      <c r="D518" s="146"/>
      <c r="E518" s="270"/>
      <c r="F518" s="147"/>
      <c r="G518" s="92"/>
      <c r="H518" s="92" t="s">
        <v>559</v>
      </c>
      <c r="I518" s="200" t="s">
        <v>699</v>
      </c>
      <c r="J518" s="200"/>
      <c r="K518" s="94"/>
      <c r="L518" s="148"/>
      <c r="M518" s="148"/>
      <c r="N518" s="93"/>
    </row>
    <row r="519" spans="1:14" ht="21" customHeight="1" x14ac:dyDescent="0.25">
      <c r="A519" s="92">
        <v>545</v>
      </c>
      <c r="B519" s="146" t="str">
        <f t="shared" si="8"/>
        <v>200M--</v>
      </c>
      <c r="C519" s="146"/>
      <c r="D519" s="146"/>
      <c r="E519" s="270"/>
      <c r="F519" s="147"/>
      <c r="G519" s="92"/>
      <c r="H519" s="92" t="s">
        <v>559</v>
      </c>
      <c r="I519" s="200" t="s">
        <v>699</v>
      </c>
      <c r="J519" s="200"/>
      <c r="K519" s="94"/>
      <c r="L519" s="148"/>
      <c r="M519" s="148"/>
      <c r="N519" s="93"/>
    </row>
    <row r="520" spans="1:14" ht="21" customHeight="1" x14ac:dyDescent="0.25">
      <c r="A520" s="92">
        <v>546</v>
      </c>
      <c r="B520" s="146" t="str">
        <f t="shared" si="8"/>
        <v>200M--</v>
      </c>
      <c r="C520" s="146"/>
      <c r="D520" s="146"/>
      <c r="E520" s="270"/>
      <c r="F520" s="147"/>
      <c r="G520" s="92"/>
      <c r="H520" s="92" t="s">
        <v>559</v>
      </c>
      <c r="I520" s="200" t="s">
        <v>699</v>
      </c>
      <c r="J520" s="200"/>
      <c r="K520" s="94"/>
      <c r="L520" s="148"/>
      <c r="M520" s="148"/>
      <c r="N520" s="93"/>
    </row>
    <row r="521" spans="1:14" ht="21" customHeight="1" x14ac:dyDescent="0.25">
      <c r="A521" s="92">
        <v>547</v>
      </c>
      <c r="B521" s="146" t="str">
        <f t="shared" si="8"/>
        <v>200M--</v>
      </c>
      <c r="C521" s="146"/>
      <c r="D521" s="146"/>
      <c r="E521" s="270"/>
      <c r="F521" s="147"/>
      <c r="G521" s="92"/>
      <c r="H521" s="92" t="s">
        <v>559</v>
      </c>
      <c r="I521" s="200" t="s">
        <v>699</v>
      </c>
      <c r="J521" s="200"/>
      <c r="K521" s="94"/>
      <c r="L521" s="148"/>
      <c r="M521" s="148"/>
      <c r="N521" s="93"/>
    </row>
    <row r="522" spans="1:14" ht="21" customHeight="1" x14ac:dyDescent="0.25">
      <c r="A522" s="92">
        <v>548</v>
      </c>
      <c r="B522" s="146" t="str">
        <f t="shared" si="8"/>
        <v>200M--</v>
      </c>
      <c r="C522" s="146"/>
      <c r="D522" s="146"/>
      <c r="E522" s="270"/>
      <c r="F522" s="147"/>
      <c r="G522" s="92"/>
      <c r="H522" s="92" t="s">
        <v>559</v>
      </c>
      <c r="I522" s="200" t="s">
        <v>699</v>
      </c>
      <c r="J522" s="200"/>
      <c r="K522" s="94"/>
      <c r="L522" s="148"/>
      <c r="M522" s="148"/>
      <c r="N522" s="93"/>
    </row>
    <row r="523" spans="1:14" ht="21" customHeight="1" x14ac:dyDescent="0.25">
      <c r="A523" s="92">
        <v>549</v>
      </c>
      <c r="B523" s="146" t="str">
        <f t="shared" si="8"/>
        <v>200M--</v>
      </c>
      <c r="C523" s="146"/>
      <c r="D523" s="146"/>
      <c r="E523" s="270"/>
      <c r="F523" s="147"/>
      <c r="G523" s="92"/>
      <c r="H523" s="92" t="s">
        <v>559</v>
      </c>
      <c r="I523" s="200" t="s">
        <v>699</v>
      </c>
      <c r="J523" s="200"/>
      <c r="K523" s="94"/>
      <c r="L523" s="148"/>
      <c r="M523" s="148"/>
      <c r="N523" s="93"/>
    </row>
    <row r="524" spans="1:14" ht="21" customHeight="1" x14ac:dyDescent="0.25">
      <c r="A524" s="92">
        <v>550</v>
      </c>
      <c r="B524" s="146" t="str">
        <f t="shared" si="8"/>
        <v>60M.ENG--</v>
      </c>
      <c r="C524" s="146"/>
      <c r="D524" s="146"/>
      <c r="E524" s="270"/>
      <c r="F524" s="147"/>
      <c r="G524" s="92"/>
      <c r="H524" s="92" t="s">
        <v>559</v>
      </c>
      <c r="I524" s="200" t="s">
        <v>454</v>
      </c>
      <c r="J524" s="200"/>
      <c r="K524" s="94"/>
      <c r="L524" s="148"/>
      <c r="M524" s="148"/>
      <c r="N524" s="93"/>
    </row>
    <row r="525" spans="1:14" ht="21" customHeight="1" x14ac:dyDescent="0.25">
      <c r="A525" s="92">
        <v>551</v>
      </c>
      <c r="B525" s="146" t="str">
        <f t="shared" si="8"/>
        <v>60M.ENG--</v>
      </c>
      <c r="C525" s="146"/>
      <c r="D525" s="146"/>
      <c r="E525" s="270"/>
      <c r="F525" s="147"/>
      <c r="G525" s="92"/>
      <c r="H525" s="92" t="s">
        <v>559</v>
      </c>
      <c r="I525" s="200" t="s">
        <v>454</v>
      </c>
      <c r="J525" s="200"/>
      <c r="K525" s="94"/>
      <c r="L525" s="148"/>
      <c r="M525" s="148"/>
      <c r="N525" s="93"/>
    </row>
    <row r="526" spans="1:14" ht="21" customHeight="1" x14ac:dyDescent="0.25">
      <c r="A526" s="92">
        <v>552</v>
      </c>
      <c r="B526" s="146" t="str">
        <f t="shared" si="8"/>
        <v>60M.ENG--</v>
      </c>
      <c r="C526" s="146"/>
      <c r="D526" s="146"/>
      <c r="E526" s="270"/>
      <c r="F526" s="147"/>
      <c r="G526" s="92"/>
      <c r="H526" s="92" t="s">
        <v>559</v>
      </c>
      <c r="I526" s="200" t="s">
        <v>454</v>
      </c>
      <c r="J526" s="200"/>
      <c r="K526" s="94"/>
      <c r="L526" s="148"/>
      <c r="M526" s="148"/>
      <c r="N526" s="93"/>
    </row>
    <row r="527" spans="1:14" ht="21" customHeight="1" x14ac:dyDescent="0.25">
      <c r="A527" s="92">
        <v>553</v>
      </c>
      <c r="B527" s="146" t="str">
        <f t="shared" si="8"/>
        <v>60M.ENG--</v>
      </c>
      <c r="C527" s="146"/>
      <c r="D527" s="146"/>
      <c r="E527" s="270"/>
      <c r="F527" s="147"/>
      <c r="G527" s="92"/>
      <c r="H527" s="92" t="s">
        <v>559</v>
      </c>
      <c r="I527" s="200" t="s">
        <v>454</v>
      </c>
      <c r="J527" s="200"/>
      <c r="K527" s="94"/>
      <c r="L527" s="148"/>
      <c r="M527" s="148"/>
      <c r="N527" s="93"/>
    </row>
    <row r="528" spans="1:14" ht="21" customHeight="1" x14ac:dyDescent="0.25">
      <c r="A528" s="92">
        <v>554</v>
      </c>
      <c r="B528" s="146" t="str">
        <f t="shared" si="8"/>
        <v>60M.ENG--</v>
      </c>
      <c r="C528" s="146"/>
      <c r="D528" s="146"/>
      <c r="E528" s="270"/>
      <c r="F528" s="147"/>
      <c r="G528" s="92"/>
      <c r="H528" s="92" t="s">
        <v>559</v>
      </c>
      <c r="I528" s="200" t="s">
        <v>454</v>
      </c>
      <c r="J528" s="200"/>
      <c r="K528" s="94"/>
      <c r="L528" s="148"/>
      <c r="M528" s="148"/>
      <c r="N528" s="93"/>
    </row>
    <row r="529" spans="1:14" ht="21" customHeight="1" x14ac:dyDescent="0.25">
      <c r="A529" s="92">
        <v>555</v>
      </c>
      <c r="B529" s="146" t="str">
        <f t="shared" si="8"/>
        <v>60M.ENG--</v>
      </c>
      <c r="C529" s="146"/>
      <c r="D529" s="146"/>
      <c r="E529" s="270"/>
      <c r="F529" s="147"/>
      <c r="G529" s="92"/>
      <c r="H529" s="92" t="s">
        <v>559</v>
      </c>
      <c r="I529" s="200" t="s">
        <v>454</v>
      </c>
      <c r="J529" s="200"/>
      <c r="K529" s="94"/>
      <c r="L529" s="148"/>
      <c r="M529" s="148"/>
      <c r="N529" s="93"/>
    </row>
    <row r="530" spans="1:14" ht="21" customHeight="1" x14ac:dyDescent="0.25">
      <c r="A530" s="92">
        <v>556</v>
      </c>
      <c r="B530" s="146" t="str">
        <f t="shared" si="8"/>
        <v>60M.ENG--</v>
      </c>
      <c r="C530" s="146"/>
      <c r="D530" s="146"/>
      <c r="E530" s="270"/>
      <c r="F530" s="147"/>
      <c r="G530" s="92"/>
      <c r="H530" s="92" t="s">
        <v>559</v>
      </c>
      <c r="I530" s="200" t="s">
        <v>454</v>
      </c>
      <c r="J530" s="200"/>
      <c r="K530" s="94"/>
      <c r="L530" s="148"/>
      <c r="M530" s="148"/>
      <c r="N530" s="93"/>
    </row>
    <row r="531" spans="1:14" ht="21" customHeight="1" x14ac:dyDescent="0.25">
      <c r="A531" s="92">
        <v>557</v>
      </c>
      <c r="B531" s="146" t="str">
        <f t="shared" si="8"/>
        <v>60M.ENG--</v>
      </c>
      <c r="C531" s="146"/>
      <c r="D531" s="146"/>
      <c r="E531" s="270"/>
      <c r="F531" s="147"/>
      <c r="G531" s="92"/>
      <c r="H531" s="92" t="s">
        <v>559</v>
      </c>
      <c r="I531" s="200" t="s">
        <v>454</v>
      </c>
      <c r="J531" s="200"/>
      <c r="K531" s="94"/>
      <c r="L531" s="148"/>
      <c r="M531" s="148"/>
      <c r="N531" s="93"/>
    </row>
    <row r="532" spans="1:14" ht="21" customHeight="1" x14ac:dyDescent="0.25">
      <c r="A532" s="92">
        <v>558</v>
      </c>
      <c r="B532" s="146" t="str">
        <f t="shared" ref="B532:B583" si="9">CONCATENATE(I532,"-",N532)</f>
        <v>UZUN-</v>
      </c>
      <c r="C532" s="146"/>
      <c r="D532" s="146"/>
      <c r="E532" s="270"/>
      <c r="F532" s="147"/>
      <c r="G532" s="92"/>
      <c r="H532" s="92" t="s">
        <v>559</v>
      </c>
      <c r="I532" s="200" t="s">
        <v>101</v>
      </c>
      <c r="J532" s="200"/>
      <c r="K532" s="94"/>
      <c r="L532" s="148"/>
      <c r="M532" s="148"/>
      <c r="N532" s="93"/>
    </row>
    <row r="533" spans="1:14" ht="21" customHeight="1" x14ac:dyDescent="0.25">
      <c r="A533" s="92">
        <v>559</v>
      </c>
      <c r="B533" s="146" t="str">
        <f t="shared" si="9"/>
        <v>UZUN-</v>
      </c>
      <c r="C533" s="146"/>
      <c r="D533" s="146"/>
      <c r="E533" s="270"/>
      <c r="F533" s="147"/>
      <c r="G533" s="92"/>
      <c r="H533" s="92" t="s">
        <v>559</v>
      </c>
      <c r="I533" s="200" t="s">
        <v>101</v>
      </c>
      <c r="J533" s="200"/>
      <c r="K533" s="94"/>
      <c r="L533" s="148"/>
      <c r="M533" s="148"/>
      <c r="N533" s="93"/>
    </row>
    <row r="534" spans="1:14" ht="21" customHeight="1" x14ac:dyDescent="0.25">
      <c r="A534" s="92">
        <v>560</v>
      </c>
      <c r="B534" s="146" t="str">
        <f t="shared" si="9"/>
        <v>UZUN-</v>
      </c>
      <c r="C534" s="146"/>
      <c r="D534" s="146"/>
      <c r="E534" s="270"/>
      <c r="F534" s="147"/>
      <c r="G534" s="92"/>
      <c r="H534" s="92" t="s">
        <v>559</v>
      </c>
      <c r="I534" s="200" t="s">
        <v>101</v>
      </c>
      <c r="J534" s="200"/>
      <c r="K534" s="94"/>
      <c r="L534" s="148"/>
      <c r="M534" s="148"/>
      <c r="N534" s="93"/>
    </row>
    <row r="535" spans="1:14" ht="21" customHeight="1" x14ac:dyDescent="0.25">
      <c r="A535" s="92">
        <v>561</v>
      </c>
      <c r="B535" s="146" t="str">
        <f t="shared" si="9"/>
        <v>UZUN-</v>
      </c>
      <c r="C535" s="146"/>
      <c r="D535" s="146"/>
      <c r="E535" s="270"/>
      <c r="F535" s="147"/>
      <c r="G535" s="92"/>
      <c r="H535" s="92" t="s">
        <v>559</v>
      </c>
      <c r="I535" s="200" t="s">
        <v>101</v>
      </c>
      <c r="J535" s="200"/>
      <c r="K535" s="94"/>
      <c r="L535" s="148"/>
      <c r="M535" s="148"/>
      <c r="N535" s="93"/>
    </row>
    <row r="536" spans="1:14" ht="21" customHeight="1" x14ac:dyDescent="0.25">
      <c r="A536" s="92">
        <v>562</v>
      </c>
      <c r="B536" s="146" t="str">
        <f t="shared" si="9"/>
        <v>UZUN-</v>
      </c>
      <c r="C536" s="146"/>
      <c r="D536" s="146"/>
      <c r="E536" s="270"/>
      <c r="F536" s="147"/>
      <c r="G536" s="92"/>
      <c r="H536" s="92" t="s">
        <v>559</v>
      </c>
      <c r="I536" s="200" t="s">
        <v>101</v>
      </c>
      <c r="J536" s="200"/>
      <c r="K536" s="94"/>
      <c r="L536" s="148"/>
      <c r="M536" s="148"/>
      <c r="N536" s="93"/>
    </row>
    <row r="537" spans="1:14" ht="21" customHeight="1" x14ac:dyDescent="0.25">
      <c r="A537" s="92">
        <v>563</v>
      </c>
      <c r="B537" s="146" t="str">
        <f t="shared" si="9"/>
        <v>UZUN-</v>
      </c>
      <c r="C537" s="146"/>
      <c r="D537" s="146"/>
      <c r="E537" s="270"/>
      <c r="F537" s="147"/>
      <c r="G537" s="92"/>
      <c r="H537" s="92" t="s">
        <v>559</v>
      </c>
      <c r="I537" s="200" t="s">
        <v>101</v>
      </c>
      <c r="J537" s="200"/>
      <c r="K537" s="94"/>
      <c r="L537" s="148"/>
      <c r="M537" s="148"/>
      <c r="N537" s="93"/>
    </row>
    <row r="538" spans="1:14" ht="21" customHeight="1" x14ac:dyDescent="0.25">
      <c r="A538" s="92">
        <v>564</v>
      </c>
      <c r="B538" s="146" t="str">
        <f t="shared" si="9"/>
        <v>UZUN-</v>
      </c>
      <c r="C538" s="146"/>
      <c r="D538" s="146"/>
      <c r="E538" s="270"/>
      <c r="F538" s="147"/>
      <c r="G538" s="92"/>
      <c r="H538" s="92" t="s">
        <v>559</v>
      </c>
      <c r="I538" s="200" t="s">
        <v>101</v>
      </c>
      <c r="J538" s="200"/>
      <c r="K538" s="94"/>
      <c r="L538" s="148"/>
      <c r="M538" s="148"/>
      <c r="N538" s="93"/>
    </row>
    <row r="539" spans="1:14" ht="21" customHeight="1" x14ac:dyDescent="0.25">
      <c r="A539" s="92">
        <v>565</v>
      </c>
      <c r="B539" s="146" t="str">
        <f t="shared" si="9"/>
        <v>UZUN-</v>
      </c>
      <c r="C539" s="146"/>
      <c r="D539" s="146"/>
      <c r="E539" s="270"/>
      <c r="F539" s="147"/>
      <c r="G539" s="92"/>
      <c r="H539" s="92" t="s">
        <v>559</v>
      </c>
      <c r="I539" s="200" t="s">
        <v>101</v>
      </c>
      <c r="J539" s="200"/>
      <c r="K539" s="94"/>
      <c r="L539" s="148"/>
      <c r="M539" s="148"/>
      <c r="N539" s="93"/>
    </row>
    <row r="540" spans="1:14" ht="21" customHeight="1" x14ac:dyDescent="0.25">
      <c r="A540" s="92">
        <v>566</v>
      </c>
      <c r="B540" s="146" t="str">
        <f t="shared" si="9"/>
        <v>UZUN-</v>
      </c>
      <c r="C540" s="146"/>
      <c r="D540" s="146"/>
      <c r="E540" s="270"/>
      <c r="F540" s="147"/>
      <c r="G540" s="92"/>
      <c r="H540" s="92" t="s">
        <v>559</v>
      </c>
      <c r="I540" s="200" t="s">
        <v>101</v>
      </c>
      <c r="J540" s="200"/>
      <c r="K540" s="94"/>
      <c r="L540" s="148"/>
      <c r="M540" s="148"/>
      <c r="N540" s="93"/>
    </row>
    <row r="541" spans="1:14" ht="21" customHeight="1" x14ac:dyDescent="0.25">
      <c r="A541" s="92">
        <v>567</v>
      </c>
      <c r="B541" s="146" t="str">
        <f t="shared" si="9"/>
        <v>UZUN-</v>
      </c>
      <c r="C541" s="146"/>
      <c r="D541" s="146"/>
      <c r="E541" s="270"/>
      <c r="F541" s="147"/>
      <c r="G541" s="92"/>
      <c r="H541" s="92" t="s">
        <v>559</v>
      </c>
      <c r="I541" s="200" t="s">
        <v>101</v>
      </c>
      <c r="J541" s="200"/>
      <c r="K541" s="94"/>
      <c r="L541" s="148"/>
      <c r="M541" s="148"/>
      <c r="N541" s="93"/>
    </row>
    <row r="542" spans="1:14" ht="21" customHeight="1" x14ac:dyDescent="0.25">
      <c r="A542" s="92">
        <v>568</v>
      </c>
      <c r="B542" s="146" t="str">
        <f t="shared" si="9"/>
        <v>UZUN-</v>
      </c>
      <c r="C542" s="146"/>
      <c r="D542" s="146"/>
      <c r="E542" s="270"/>
      <c r="F542" s="147"/>
      <c r="G542" s="92"/>
      <c r="H542" s="92" t="s">
        <v>559</v>
      </c>
      <c r="I542" s="200" t="s">
        <v>101</v>
      </c>
      <c r="J542" s="200"/>
      <c r="K542" s="94"/>
      <c r="L542" s="148"/>
      <c r="M542" s="148"/>
      <c r="N542" s="93"/>
    </row>
    <row r="543" spans="1:14" ht="21" customHeight="1" x14ac:dyDescent="0.25">
      <c r="A543" s="92">
        <v>569</v>
      </c>
      <c r="B543" s="146" t="str">
        <f t="shared" si="9"/>
        <v>UZUN-</v>
      </c>
      <c r="C543" s="146"/>
      <c r="D543" s="146"/>
      <c r="E543" s="270"/>
      <c r="F543" s="147"/>
      <c r="G543" s="92"/>
      <c r="H543" s="92" t="s">
        <v>559</v>
      </c>
      <c r="I543" s="200" t="s">
        <v>101</v>
      </c>
      <c r="J543" s="200"/>
      <c r="K543" s="94"/>
      <c r="L543" s="148"/>
      <c r="M543" s="148"/>
      <c r="N543" s="93"/>
    </row>
    <row r="544" spans="1:14" ht="21" customHeight="1" x14ac:dyDescent="0.25">
      <c r="A544" s="92">
        <v>570</v>
      </c>
      <c r="B544" s="146" t="str">
        <f t="shared" si="9"/>
        <v>UZUN-</v>
      </c>
      <c r="C544" s="146"/>
      <c r="D544" s="146"/>
      <c r="E544" s="270"/>
      <c r="F544" s="147"/>
      <c r="G544" s="92"/>
      <c r="H544" s="92" t="s">
        <v>559</v>
      </c>
      <c r="I544" s="200" t="s">
        <v>101</v>
      </c>
      <c r="J544" s="200"/>
      <c r="K544" s="94"/>
      <c r="L544" s="148"/>
      <c r="M544" s="148"/>
      <c r="N544" s="93"/>
    </row>
    <row r="545" spans="1:14" ht="21" customHeight="1" x14ac:dyDescent="0.25">
      <c r="A545" s="92">
        <v>571</v>
      </c>
      <c r="B545" s="146" t="str">
        <f t="shared" si="9"/>
        <v>UZUN-</v>
      </c>
      <c r="C545" s="146"/>
      <c r="D545" s="146"/>
      <c r="E545" s="270"/>
      <c r="F545" s="147"/>
      <c r="G545" s="92"/>
      <c r="H545" s="92" t="s">
        <v>559</v>
      </c>
      <c r="I545" s="200" t="s">
        <v>101</v>
      </c>
      <c r="J545" s="200"/>
      <c r="K545" s="94"/>
      <c r="L545" s="148"/>
      <c r="M545" s="148"/>
      <c r="N545" s="93"/>
    </row>
    <row r="546" spans="1:14" ht="21" customHeight="1" x14ac:dyDescent="0.25">
      <c r="A546" s="92">
        <v>572</v>
      </c>
      <c r="B546" s="146" t="str">
        <f t="shared" si="9"/>
        <v>UZUN-</v>
      </c>
      <c r="C546" s="146"/>
      <c r="D546" s="146"/>
      <c r="E546" s="270"/>
      <c r="F546" s="147"/>
      <c r="G546" s="92"/>
      <c r="H546" s="92" t="s">
        <v>559</v>
      </c>
      <c r="I546" s="200" t="s">
        <v>101</v>
      </c>
      <c r="J546" s="200"/>
      <c r="K546" s="94"/>
      <c r="L546" s="148"/>
      <c r="M546" s="148"/>
      <c r="N546" s="93"/>
    </row>
    <row r="547" spans="1:14" ht="21" customHeight="1" x14ac:dyDescent="0.25">
      <c r="A547" s="92">
        <v>573</v>
      </c>
      <c r="B547" s="146" t="str">
        <f t="shared" si="9"/>
        <v>UZUN-</v>
      </c>
      <c r="C547" s="146"/>
      <c r="D547" s="146"/>
      <c r="E547" s="270"/>
      <c r="F547" s="147"/>
      <c r="G547" s="92"/>
      <c r="H547" s="92" t="s">
        <v>559</v>
      </c>
      <c r="I547" s="200" t="s">
        <v>101</v>
      </c>
      <c r="J547" s="200"/>
      <c r="K547" s="94"/>
      <c r="L547" s="148"/>
      <c r="M547" s="148"/>
      <c r="N547" s="93"/>
    </row>
    <row r="548" spans="1:14" ht="21" customHeight="1" x14ac:dyDescent="0.25">
      <c r="A548" s="92">
        <v>574</v>
      </c>
      <c r="B548" s="146" t="str">
        <f t="shared" si="9"/>
        <v>UZUN-</v>
      </c>
      <c r="C548" s="146"/>
      <c r="D548" s="146"/>
      <c r="E548" s="270"/>
      <c r="F548" s="147"/>
      <c r="G548" s="92"/>
      <c r="H548" s="92" t="s">
        <v>559</v>
      </c>
      <c r="I548" s="200" t="s">
        <v>101</v>
      </c>
      <c r="J548" s="200"/>
      <c r="K548" s="94"/>
      <c r="L548" s="148"/>
      <c r="M548" s="148"/>
      <c r="N548" s="93"/>
    </row>
    <row r="549" spans="1:14" ht="21" customHeight="1" x14ac:dyDescent="0.25">
      <c r="A549" s="92">
        <v>575</v>
      </c>
      <c r="B549" s="146" t="str">
        <f t="shared" si="9"/>
        <v>UZUN-</v>
      </c>
      <c r="C549" s="146"/>
      <c r="D549" s="146"/>
      <c r="E549" s="270"/>
      <c r="F549" s="147"/>
      <c r="G549" s="92"/>
      <c r="H549" s="92" t="s">
        <v>559</v>
      </c>
      <c r="I549" s="200" t="s">
        <v>101</v>
      </c>
      <c r="J549" s="200"/>
      <c r="K549" s="94"/>
      <c r="L549" s="148"/>
      <c r="M549" s="148"/>
      <c r="N549" s="93"/>
    </row>
    <row r="550" spans="1:14" ht="21" customHeight="1" x14ac:dyDescent="0.25">
      <c r="A550" s="92">
        <v>576</v>
      </c>
      <c r="B550" s="146" t="str">
        <f t="shared" si="9"/>
        <v>UZUN-</v>
      </c>
      <c r="C550" s="146"/>
      <c r="D550" s="146"/>
      <c r="E550" s="270"/>
      <c r="F550" s="147"/>
      <c r="G550" s="92"/>
      <c r="H550" s="92" t="s">
        <v>559</v>
      </c>
      <c r="I550" s="200" t="s">
        <v>101</v>
      </c>
      <c r="J550" s="200"/>
      <c r="K550" s="94"/>
      <c r="L550" s="148"/>
      <c r="M550" s="148"/>
      <c r="N550" s="93"/>
    </row>
    <row r="551" spans="1:14" ht="21" customHeight="1" x14ac:dyDescent="0.25">
      <c r="A551" s="92">
        <v>577</v>
      </c>
      <c r="B551" s="146" t="str">
        <f t="shared" si="9"/>
        <v>UZUN-</v>
      </c>
      <c r="C551" s="146"/>
      <c r="D551" s="146"/>
      <c r="E551" s="270"/>
      <c r="F551" s="147"/>
      <c r="G551" s="92"/>
      <c r="H551" s="92" t="s">
        <v>559</v>
      </c>
      <c r="I551" s="200" t="s">
        <v>101</v>
      </c>
      <c r="J551" s="200"/>
      <c r="K551" s="94"/>
      <c r="L551" s="148"/>
      <c r="M551" s="148"/>
      <c r="N551" s="93"/>
    </row>
    <row r="552" spans="1:14" ht="21" customHeight="1" x14ac:dyDescent="0.25">
      <c r="A552" s="92">
        <v>578</v>
      </c>
      <c r="B552" s="146" t="str">
        <f t="shared" si="9"/>
        <v>UZUN-</v>
      </c>
      <c r="C552" s="146"/>
      <c r="D552" s="146"/>
      <c r="E552" s="270"/>
      <c r="F552" s="147"/>
      <c r="G552" s="92"/>
      <c r="H552" s="92" t="s">
        <v>559</v>
      </c>
      <c r="I552" s="200" t="s">
        <v>101</v>
      </c>
      <c r="J552" s="200"/>
      <c r="K552" s="94"/>
      <c r="L552" s="148"/>
      <c r="M552" s="148"/>
      <c r="N552" s="93"/>
    </row>
    <row r="553" spans="1:14" ht="21" customHeight="1" x14ac:dyDescent="0.25">
      <c r="A553" s="92">
        <v>579</v>
      </c>
      <c r="B553" s="146" t="str">
        <f t="shared" si="9"/>
        <v>UZUN-</v>
      </c>
      <c r="C553" s="146"/>
      <c r="D553" s="146"/>
      <c r="E553" s="270"/>
      <c r="F553" s="147"/>
      <c r="G553" s="92"/>
      <c r="H553" s="92" t="s">
        <v>559</v>
      </c>
      <c r="I553" s="200" t="s">
        <v>101</v>
      </c>
      <c r="J553" s="200"/>
      <c r="K553" s="94"/>
      <c r="L553" s="148"/>
      <c r="M553" s="148"/>
      <c r="N553" s="93"/>
    </row>
    <row r="554" spans="1:14" ht="21" customHeight="1" x14ac:dyDescent="0.25">
      <c r="A554" s="92">
        <v>580</v>
      </c>
      <c r="B554" s="146" t="str">
        <f t="shared" si="9"/>
        <v>UZUN-</v>
      </c>
      <c r="C554" s="146"/>
      <c r="D554" s="146"/>
      <c r="E554" s="270"/>
      <c r="F554" s="147"/>
      <c r="G554" s="92"/>
      <c r="H554" s="92" t="s">
        <v>559</v>
      </c>
      <c r="I554" s="200" t="s">
        <v>101</v>
      </c>
      <c r="J554" s="200"/>
      <c r="K554" s="94"/>
      <c r="L554" s="148"/>
      <c r="M554" s="148"/>
      <c r="N554" s="93"/>
    </row>
    <row r="555" spans="1:14" ht="21" customHeight="1" x14ac:dyDescent="0.25">
      <c r="A555" s="92">
        <v>581</v>
      </c>
      <c r="B555" s="146" t="str">
        <f t="shared" si="9"/>
        <v>UZUN-</v>
      </c>
      <c r="C555" s="146"/>
      <c r="D555" s="146"/>
      <c r="E555" s="270"/>
      <c r="F555" s="147"/>
      <c r="G555" s="92"/>
      <c r="H555" s="92" t="s">
        <v>559</v>
      </c>
      <c r="I555" s="200" t="s">
        <v>101</v>
      </c>
      <c r="J555" s="200"/>
      <c r="K555" s="94"/>
      <c r="L555" s="148"/>
      <c r="M555" s="148"/>
      <c r="N555" s="93"/>
    </row>
    <row r="556" spans="1:14" ht="21" customHeight="1" x14ac:dyDescent="0.25">
      <c r="A556" s="92">
        <v>582</v>
      </c>
      <c r="B556" s="146" t="str">
        <f t="shared" si="9"/>
        <v>UZUN-</v>
      </c>
      <c r="C556" s="146"/>
      <c r="D556" s="146"/>
      <c r="E556" s="270"/>
      <c r="F556" s="147"/>
      <c r="G556" s="92"/>
      <c r="H556" s="92" t="s">
        <v>559</v>
      </c>
      <c r="I556" s="200" t="s">
        <v>101</v>
      </c>
      <c r="J556" s="200"/>
      <c r="K556" s="94"/>
      <c r="L556" s="148"/>
      <c r="M556" s="148"/>
      <c r="N556" s="93"/>
    </row>
    <row r="557" spans="1:14" ht="21" customHeight="1" x14ac:dyDescent="0.25">
      <c r="A557" s="92">
        <v>583</v>
      </c>
      <c r="B557" s="146" t="str">
        <f t="shared" si="9"/>
        <v>UZUN-</v>
      </c>
      <c r="C557" s="146"/>
      <c r="D557" s="146"/>
      <c r="E557" s="270"/>
      <c r="F557" s="147"/>
      <c r="G557" s="92"/>
      <c r="H557" s="92" t="s">
        <v>559</v>
      </c>
      <c r="I557" s="200" t="s">
        <v>101</v>
      </c>
      <c r="J557" s="200"/>
      <c r="K557" s="94"/>
      <c r="L557" s="148"/>
      <c r="M557" s="148"/>
      <c r="N557" s="93"/>
    </row>
    <row r="558" spans="1:14" ht="21" customHeight="1" x14ac:dyDescent="0.25">
      <c r="A558" s="92">
        <v>584</v>
      </c>
      <c r="B558" s="146" t="str">
        <f t="shared" si="9"/>
        <v>UZUN-</v>
      </c>
      <c r="C558" s="146"/>
      <c r="D558" s="146"/>
      <c r="E558" s="270"/>
      <c r="F558" s="147"/>
      <c r="G558" s="92"/>
      <c r="H558" s="92" t="s">
        <v>559</v>
      </c>
      <c r="I558" s="200" t="s">
        <v>101</v>
      </c>
      <c r="J558" s="200"/>
      <c r="K558" s="94"/>
      <c r="L558" s="148"/>
      <c r="M558" s="148"/>
      <c r="N558" s="93"/>
    </row>
    <row r="559" spans="1:14" ht="21" customHeight="1" x14ac:dyDescent="0.25">
      <c r="A559" s="92">
        <v>585</v>
      </c>
      <c r="B559" s="146" t="str">
        <f t="shared" si="9"/>
        <v>UZUN-</v>
      </c>
      <c r="C559" s="146"/>
      <c r="D559" s="146"/>
      <c r="E559" s="270"/>
      <c r="F559" s="147"/>
      <c r="G559" s="92"/>
      <c r="H559" s="92" t="s">
        <v>559</v>
      </c>
      <c r="I559" s="200" t="s">
        <v>101</v>
      </c>
      <c r="J559" s="200"/>
      <c r="K559" s="94"/>
      <c r="L559" s="148"/>
      <c r="M559" s="148"/>
      <c r="N559" s="93"/>
    </row>
    <row r="560" spans="1:14" ht="21" customHeight="1" x14ac:dyDescent="0.25">
      <c r="A560" s="92">
        <v>586</v>
      </c>
      <c r="B560" s="146" t="str">
        <f t="shared" si="9"/>
        <v>UZUN-</v>
      </c>
      <c r="C560" s="146"/>
      <c r="D560" s="146"/>
      <c r="E560" s="270"/>
      <c r="F560" s="147"/>
      <c r="G560" s="92"/>
      <c r="H560" s="92" t="s">
        <v>559</v>
      </c>
      <c r="I560" s="200" t="s">
        <v>101</v>
      </c>
      <c r="J560" s="200"/>
      <c r="K560" s="94"/>
      <c r="L560" s="148"/>
      <c r="M560" s="148"/>
      <c r="N560" s="93"/>
    </row>
    <row r="561" spans="1:14" ht="21" customHeight="1" x14ac:dyDescent="0.25">
      <c r="A561" s="92">
        <v>587</v>
      </c>
      <c r="B561" s="146" t="str">
        <f t="shared" si="9"/>
        <v>UZUN-</v>
      </c>
      <c r="C561" s="146"/>
      <c r="D561" s="146"/>
      <c r="E561" s="270"/>
      <c r="F561" s="147"/>
      <c r="G561" s="92"/>
      <c r="H561" s="92" t="s">
        <v>559</v>
      </c>
      <c r="I561" s="200" t="s">
        <v>101</v>
      </c>
      <c r="J561" s="200"/>
      <c r="K561" s="94"/>
      <c r="L561" s="148"/>
      <c r="M561" s="148"/>
      <c r="N561" s="93"/>
    </row>
    <row r="562" spans="1:14" ht="21" customHeight="1" x14ac:dyDescent="0.25">
      <c r="A562" s="92">
        <v>588</v>
      </c>
      <c r="B562" s="146" t="str">
        <f t="shared" si="9"/>
        <v>UZUN-</v>
      </c>
      <c r="C562" s="146"/>
      <c r="D562" s="146"/>
      <c r="E562" s="270"/>
      <c r="F562" s="147"/>
      <c r="G562" s="92"/>
      <c r="H562" s="92" t="s">
        <v>559</v>
      </c>
      <c r="I562" s="200" t="s">
        <v>101</v>
      </c>
      <c r="J562" s="200"/>
      <c r="K562" s="94"/>
      <c r="L562" s="148"/>
      <c r="M562" s="148"/>
      <c r="N562" s="93"/>
    </row>
    <row r="563" spans="1:14" ht="21" customHeight="1" x14ac:dyDescent="0.25">
      <c r="A563" s="92">
        <v>589</v>
      </c>
      <c r="B563" s="146" t="str">
        <f t="shared" si="9"/>
        <v>UZUN-</v>
      </c>
      <c r="C563" s="146"/>
      <c r="D563" s="146"/>
      <c r="E563" s="270"/>
      <c r="F563" s="147"/>
      <c r="G563" s="92"/>
      <c r="H563" s="92" t="s">
        <v>559</v>
      </c>
      <c r="I563" s="200" t="s">
        <v>101</v>
      </c>
      <c r="J563" s="200"/>
      <c r="K563" s="94"/>
      <c r="L563" s="148"/>
      <c r="M563" s="148"/>
      <c r="N563" s="93"/>
    </row>
    <row r="564" spans="1:14" ht="21" customHeight="1" x14ac:dyDescent="0.25">
      <c r="A564" s="92">
        <v>590</v>
      </c>
      <c r="B564" s="146" t="str">
        <f t="shared" si="9"/>
        <v>UZUN-</v>
      </c>
      <c r="C564" s="146"/>
      <c r="D564" s="146"/>
      <c r="E564" s="270"/>
      <c r="F564" s="147"/>
      <c r="G564" s="92"/>
      <c r="H564" s="92" t="s">
        <v>559</v>
      </c>
      <c r="I564" s="200" t="s">
        <v>101</v>
      </c>
      <c r="J564" s="200"/>
      <c r="K564" s="94"/>
      <c r="L564" s="148"/>
      <c r="M564" s="148"/>
      <c r="N564" s="93"/>
    </row>
    <row r="565" spans="1:14" ht="21" customHeight="1" x14ac:dyDescent="0.25">
      <c r="A565" s="92">
        <v>591</v>
      </c>
      <c r="B565" s="146" t="str">
        <f t="shared" si="9"/>
        <v>UZUN-</v>
      </c>
      <c r="C565" s="146"/>
      <c r="D565" s="146"/>
      <c r="E565" s="270"/>
      <c r="F565" s="147"/>
      <c r="G565" s="92"/>
      <c r="H565" s="92" t="s">
        <v>559</v>
      </c>
      <c r="I565" s="200" t="s">
        <v>101</v>
      </c>
      <c r="J565" s="200"/>
      <c r="K565" s="94"/>
      <c r="L565" s="148"/>
      <c r="M565" s="148"/>
      <c r="N565" s="93"/>
    </row>
    <row r="566" spans="1:14" ht="21" customHeight="1" x14ac:dyDescent="0.25">
      <c r="A566" s="92">
        <v>592</v>
      </c>
      <c r="B566" s="146" t="str">
        <f t="shared" si="9"/>
        <v>UZUN-</v>
      </c>
      <c r="C566" s="146"/>
      <c r="D566" s="146"/>
      <c r="E566" s="270"/>
      <c r="F566" s="147"/>
      <c r="G566" s="92"/>
      <c r="H566" s="92" t="s">
        <v>559</v>
      </c>
      <c r="I566" s="200" t="s">
        <v>101</v>
      </c>
      <c r="J566" s="200"/>
      <c r="K566" s="94"/>
      <c r="L566" s="148"/>
      <c r="M566" s="148"/>
      <c r="N566" s="93"/>
    </row>
    <row r="567" spans="1:14" ht="21" customHeight="1" x14ac:dyDescent="0.25">
      <c r="A567" s="92">
        <v>593</v>
      </c>
      <c r="B567" s="146" t="str">
        <f t="shared" si="9"/>
        <v>UZUN-</v>
      </c>
      <c r="C567" s="146"/>
      <c r="D567" s="146"/>
      <c r="E567" s="270"/>
      <c r="F567" s="147"/>
      <c r="G567" s="92"/>
      <c r="H567" s="92" t="s">
        <v>559</v>
      </c>
      <c r="I567" s="200" t="s">
        <v>101</v>
      </c>
      <c r="J567" s="200"/>
      <c r="K567" s="94"/>
      <c r="L567" s="148"/>
      <c r="M567" s="148"/>
      <c r="N567" s="93"/>
    </row>
    <row r="568" spans="1:14" ht="21" customHeight="1" x14ac:dyDescent="0.25">
      <c r="A568" s="92">
        <v>594</v>
      </c>
      <c r="B568" s="146" t="str">
        <f t="shared" si="9"/>
        <v>UZUN-</v>
      </c>
      <c r="C568" s="146"/>
      <c r="D568" s="146"/>
      <c r="E568" s="270"/>
      <c r="F568" s="147"/>
      <c r="G568" s="92"/>
      <c r="H568" s="92" t="s">
        <v>559</v>
      </c>
      <c r="I568" s="200" t="s">
        <v>101</v>
      </c>
      <c r="J568" s="200"/>
      <c r="K568" s="94"/>
      <c r="L568" s="148"/>
      <c r="M568" s="148"/>
      <c r="N568" s="93"/>
    </row>
    <row r="569" spans="1:14" ht="21" customHeight="1" x14ac:dyDescent="0.25">
      <c r="A569" s="92">
        <v>595</v>
      </c>
      <c r="B569" s="146" t="str">
        <f t="shared" si="9"/>
        <v>UZUN-</v>
      </c>
      <c r="C569" s="146"/>
      <c r="D569" s="146"/>
      <c r="E569" s="270"/>
      <c r="F569" s="147"/>
      <c r="G569" s="92"/>
      <c r="H569" s="92" t="s">
        <v>559</v>
      </c>
      <c r="I569" s="200" t="s">
        <v>101</v>
      </c>
      <c r="J569" s="200"/>
      <c r="K569" s="94"/>
      <c r="L569" s="148"/>
      <c r="M569" s="148"/>
      <c r="N569" s="93"/>
    </row>
    <row r="570" spans="1:14" ht="21" customHeight="1" x14ac:dyDescent="0.25">
      <c r="A570" s="92">
        <v>596</v>
      </c>
      <c r="B570" s="146" t="str">
        <f t="shared" si="9"/>
        <v>UZUN-</v>
      </c>
      <c r="C570" s="146"/>
      <c r="D570" s="146"/>
      <c r="E570" s="270"/>
      <c r="F570" s="147"/>
      <c r="G570" s="92"/>
      <c r="H570" s="92" t="s">
        <v>559</v>
      </c>
      <c r="I570" s="200" t="s">
        <v>101</v>
      </c>
      <c r="J570" s="200"/>
      <c r="K570" s="94"/>
      <c r="L570" s="148"/>
      <c r="M570" s="148"/>
      <c r="N570" s="93"/>
    </row>
    <row r="571" spans="1:14" ht="21" customHeight="1" x14ac:dyDescent="0.25">
      <c r="A571" s="92">
        <v>597</v>
      </c>
      <c r="B571" s="146" t="str">
        <f t="shared" si="9"/>
        <v>UZUN-</v>
      </c>
      <c r="C571" s="146"/>
      <c r="D571" s="146"/>
      <c r="E571" s="270"/>
      <c r="F571" s="147"/>
      <c r="G571" s="92"/>
      <c r="H571" s="92" t="s">
        <v>559</v>
      </c>
      <c r="I571" s="200" t="s">
        <v>101</v>
      </c>
      <c r="J571" s="200"/>
      <c r="K571" s="94"/>
      <c r="L571" s="148"/>
      <c r="M571" s="148"/>
      <c r="N571" s="93"/>
    </row>
    <row r="572" spans="1:14" ht="21" customHeight="1" x14ac:dyDescent="0.25">
      <c r="A572" s="92">
        <v>598</v>
      </c>
      <c r="B572" s="146" t="str">
        <f t="shared" si="9"/>
        <v>UZUN-</v>
      </c>
      <c r="C572" s="146"/>
      <c r="D572" s="146"/>
      <c r="E572" s="270"/>
      <c r="F572" s="147"/>
      <c r="G572" s="92"/>
      <c r="H572" s="92" t="s">
        <v>559</v>
      </c>
      <c r="I572" s="200" t="s">
        <v>101</v>
      </c>
      <c r="J572" s="200"/>
      <c r="K572" s="94"/>
      <c r="L572" s="148"/>
      <c r="M572" s="148"/>
      <c r="N572" s="93"/>
    </row>
    <row r="573" spans="1:14" ht="21" customHeight="1" x14ac:dyDescent="0.25">
      <c r="A573" s="92">
        <v>599</v>
      </c>
      <c r="B573" s="146" t="str">
        <f t="shared" si="9"/>
        <v>UZUN-</v>
      </c>
      <c r="C573" s="146"/>
      <c r="D573" s="146"/>
      <c r="E573" s="270"/>
      <c r="F573" s="147"/>
      <c r="G573" s="92"/>
      <c r="H573" s="92" t="s">
        <v>559</v>
      </c>
      <c r="I573" s="200" t="s">
        <v>101</v>
      </c>
      <c r="J573" s="200"/>
      <c r="K573" s="94"/>
      <c r="L573" s="148"/>
      <c r="M573" s="148"/>
      <c r="N573" s="93"/>
    </row>
    <row r="574" spans="1:14" ht="21" customHeight="1" x14ac:dyDescent="0.25">
      <c r="A574" s="92">
        <v>600</v>
      </c>
      <c r="B574" s="146" t="str">
        <f t="shared" si="9"/>
        <v>UZUN-</v>
      </c>
      <c r="C574" s="146"/>
      <c r="D574" s="146"/>
      <c r="E574" s="270"/>
      <c r="F574" s="147"/>
      <c r="G574" s="92"/>
      <c r="H574" s="92" t="s">
        <v>559</v>
      </c>
      <c r="I574" s="200" t="s">
        <v>101</v>
      </c>
      <c r="J574" s="200"/>
      <c r="K574" s="94"/>
      <c r="L574" s="148"/>
      <c r="M574" s="148"/>
      <c r="N574" s="93"/>
    </row>
    <row r="575" spans="1:14" ht="21" customHeight="1" x14ac:dyDescent="0.25">
      <c r="A575" s="92">
        <v>601</v>
      </c>
      <c r="B575" s="146" t="str">
        <f t="shared" si="9"/>
        <v>UZUN-</v>
      </c>
      <c r="C575" s="146"/>
      <c r="D575" s="146"/>
      <c r="E575" s="270"/>
      <c r="F575" s="147"/>
      <c r="G575" s="92"/>
      <c r="H575" s="92" t="s">
        <v>559</v>
      </c>
      <c r="I575" s="200" t="s">
        <v>101</v>
      </c>
      <c r="J575" s="200"/>
      <c r="K575" s="94"/>
      <c r="L575" s="148"/>
      <c r="M575" s="148"/>
      <c r="N575" s="93"/>
    </row>
    <row r="576" spans="1:14" ht="21" customHeight="1" x14ac:dyDescent="0.25">
      <c r="A576" s="92">
        <v>602</v>
      </c>
      <c r="B576" s="146" t="str">
        <f t="shared" si="9"/>
        <v>UZUN-</v>
      </c>
      <c r="C576" s="146"/>
      <c r="D576" s="146"/>
      <c r="E576" s="270"/>
      <c r="F576" s="147"/>
      <c r="G576" s="92"/>
      <c r="H576" s="92" t="s">
        <v>559</v>
      </c>
      <c r="I576" s="200" t="s">
        <v>101</v>
      </c>
      <c r="J576" s="200"/>
      <c r="K576" s="94"/>
      <c r="L576" s="148"/>
      <c r="M576" s="148"/>
      <c r="N576" s="93"/>
    </row>
    <row r="577" spans="1:14" ht="21" customHeight="1" x14ac:dyDescent="0.25">
      <c r="A577" s="92">
        <v>603</v>
      </c>
      <c r="B577" s="146" t="str">
        <f t="shared" si="9"/>
        <v>UZUN-</v>
      </c>
      <c r="C577" s="146"/>
      <c r="D577" s="146"/>
      <c r="E577" s="270"/>
      <c r="F577" s="147"/>
      <c r="G577" s="92"/>
      <c r="H577" s="92" t="s">
        <v>559</v>
      </c>
      <c r="I577" s="200" t="s">
        <v>101</v>
      </c>
      <c r="J577" s="200"/>
      <c r="K577" s="94"/>
      <c r="L577" s="148"/>
      <c r="M577" s="148"/>
      <c r="N577" s="93"/>
    </row>
    <row r="578" spans="1:14" ht="21" customHeight="1" x14ac:dyDescent="0.25">
      <c r="A578" s="92">
        <v>604</v>
      </c>
      <c r="B578" s="146" t="str">
        <f t="shared" si="9"/>
        <v>UZUN-</v>
      </c>
      <c r="C578" s="146"/>
      <c r="D578" s="146"/>
      <c r="E578" s="270"/>
      <c r="F578" s="147"/>
      <c r="G578" s="92"/>
      <c r="H578" s="92" t="s">
        <v>559</v>
      </c>
      <c r="I578" s="200" t="s">
        <v>101</v>
      </c>
      <c r="J578" s="200"/>
      <c r="K578" s="94"/>
      <c r="L578" s="148"/>
      <c r="M578" s="148"/>
      <c r="N578" s="93"/>
    </row>
    <row r="579" spans="1:14" ht="21" customHeight="1" x14ac:dyDescent="0.25">
      <c r="A579" s="92">
        <v>605</v>
      </c>
      <c r="B579" s="146" t="str">
        <f t="shared" si="9"/>
        <v>UZUN-</v>
      </c>
      <c r="C579" s="146"/>
      <c r="D579" s="146"/>
      <c r="E579" s="270"/>
      <c r="F579" s="147"/>
      <c r="G579" s="92"/>
      <c r="H579" s="92" t="s">
        <v>559</v>
      </c>
      <c r="I579" s="200" t="s">
        <v>101</v>
      </c>
      <c r="J579" s="200"/>
      <c r="K579" s="94"/>
      <c r="L579" s="148"/>
      <c r="M579" s="148"/>
      <c r="N579" s="93"/>
    </row>
    <row r="580" spans="1:14" ht="21" customHeight="1" x14ac:dyDescent="0.25">
      <c r="A580" s="92">
        <v>606</v>
      </c>
      <c r="B580" s="146" t="str">
        <f t="shared" si="9"/>
        <v>UZUN-</v>
      </c>
      <c r="C580" s="146"/>
      <c r="D580" s="146"/>
      <c r="E580" s="270"/>
      <c r="F580" s="147"/>
      <c r="G580" s="92"/>
      <c r="H580" s="92" t="s">
        <v>559</v>
      </c>
      <c r="I580" s="200" t="s">
        <v>101</v>
      </c>
      <c r="J580" s="200"/>
      <c r="K580" s="94"/>
      <c r="L580" s="148"/>
      <c r="M580" s="148"/>
      <c r="N580" s="93"/>
    </row>
    <row r="581" spans="1:14" ht="21" customHeight="1" x14ac:dyDescent="0.25">
      <c r="A581" s="92">
        <v>607</v>
      </c>
      <c r="B581" s="146" t="str">
        <f t="shared" si="9"/>
        <v>UZUN-</v>
      </c>
      <c r="C581" s="146"/>
      <c r="D581" s="146"/>
      <c r="E581" s="270"/>
      <c r="F581" s="147"/>
      <c r="G581" s="92"/>
      <c r="H581" s="92" t="s">
        <v>559</v>
      </c>
      <c r="I581" s="200" t="s">
        <v>101</v>
      </c>
      <c r="J581" s="200"/>
      <c r="K581" s="94"/>
      <c r="L581" s="148"/>
      <c r="M581" s="148"/>
      <c r="N581" s="93"/>
    </row>
    <row r="582" spans="1:14" ht="21" customHeight="1" x14ac:dyDescent="0.25">
      <c r="A582" s="92">
        <v>608</v>
      </c>
      <c r="B582" s="146" t="str">
        <f t="shared" si="9"/>
        <v>UZUN-</v>
      </c>
      <c r="C582" s="146"/>
      <c r="D582" s="146"/>
      <c r="E582" s="270"/>
      <c r="F582" s="147"/>
      <c r="G582" s="92"/>
      <c r="H582" s="92" t="s">
        <v>559</v>
      </c>
      <c r="I582" s="200" t="s">
        <v>101</v>
      </c>
      <c r="J582" s="200"/>
      <c r="K582" s="94"/>
      <c r="L582" s="148"/>
      <c r="M582" s="148"/>
      <c r="N582" s="93"/>
    </row>
    <row r="583" spans="1:14" ht="21" customHeight="1" x14ac:dyDescent="0.25">
      <c r="A583" s="92">
        <v>609</v>
      </c>
      <c r="B583" s="146" t="str">
        <f t="shared" si="9"/>
        <v>UZUN-</v>
      </c>
      <c r="C583" s="146"/>
      <c r="D583" s="146"/>
      <c r="E583" s="270"/>
      <c r="F583" s="147"/>
      <c r="G583" s="92"/>
      <c r="H583" s="92" t="s">
        <v>559</v>
      </c>
      <c r="I583" s="200" t="s">
        <v>101</v>
      </c>
      <c r="J583" s="200"/>
      <c r="K583" s="94"/>
      <c r="L583" s="148"/>
      <c r="M583" s="148"/>
      <c r="N583" s="93"/>
    </row>
    <row r="584" spans="1:14" ht="21" customHeight="1" x14ac:dyDescent="0.25">
      <c r="A584" s="92">
        <v>610</v>
      </c>
      <c r="B584" s="146" t="str">
        <f>CONCATENATE(I584,"-",N584)</f>
        <v>ÜÇADIM-</v>
      </c>
      <c r="C584" s="146"/>
      <c r="D584" s="146"/>
      <c r="E584" s="270"/>
      <c r="F584" s="147"/>
      <c r="G584" s="92"/>
      <c r="H584" s="92" t="s">
        <v>559</v>
      </c>
      <c r="I584" s="200" t="s">
        <v>382</v>
      </c>
      <c r="J584" s="200"/>
      <c r="K584" s="94"/>
      <c r="L584" s="148"/>
      <c r="M584" s="148"/>
      <c r="N584" s="93"/>
    </row>
    <row r="585" spans="1:14" ht="21" customHeight="1" x14ac:dyDescent="0.25">
      <c r="A585" s="92">
        <v>611</v>
      </c>
      <c r="B585" s="146" t="str">
        <f t="shared" ref="B585:B629" si="10">CONCATENATE(I585,"-",N585)</f>
        <v>ÜÇADIM-</v>
      </c>
      <c r="C585" s="146"/>
      <c r="D585" s="146"/>
      <c r="E585" s="270"/>
      <c r="F585" s="147"/>
      <c r="G585" s="92"/>
      <c r="H585" s="92" t="s">
        <v>559</v>
      </c>
      <c r="I585" s="200" t="s">
        <v>382</v>
      </c>
      <c r="J585" s="200"/>
      <c r="K585" s="94"/>
      <c r="L585" s="148"/>
      <c r="M585" s="148"/>
      <c r="N585" s="93"/>
    </row>
    <row r="586" spans="1:14" ht="21" customHeight="1" x14ac:dyDescent="0.25">
      <c r="A586" s="92">
        <v>612</v>
      </c>
      <c r="B586" s="146" t="str">
        <f t="shared" si="10"/>
        <v>ÜÇADIM-</v>
      </c>
      <c r="C586" s="146"/>
      <c r="D586" s="146"/>
      <c r="E586" s="270"/>
      <c r="F586" s="147"/>
      <c r="G586" s="92"/>
      <c r="H586" s="92" t="s">
        <v>559</v>
      </c>
      <c r="I586" s="200" t="s">
        <v>382</v>
      </c>
      <c r="J586" s="200"/>
      <c r="K586" s="94"/>
      <c r="L586" s="148"/>
      <c r="M586" s="148"/>
      <c r="N586" s="93"/>
    </row>
    <row r="587" spans="1:14" ht="21" customHeight="1" x14ac:dyDescent="0.25">
      <c r="A587" s="92">
        <v>613</v>
      </c>
      <c r="B587" s="146" t="str">
        <f t="shared" si="10"/>
        <v>ÜÇADIM-</v>
      </c>
      <c r="C587" s="146"/>
      <c r="D587" s="146"/>
      <c r="E587" s="270"/>
      <c r="F587" s="147"/>
      <c r="G587" s="92"/>
      <c r="H587" s="92" t="s">
        <v>559</v>
      </c>
      <c r="I587" s="200" t="s">
        <v>382</v>
      </c>
      <c r="J587" s="200"/>
      <c r="K587" s="94"/>
      <c r="L587" s="148"/>
      <c r="M587" s="148"/>
      <c r="N587" s="93"/>
    </row>
    <row r="588" spans="1:14" ht="21" customHeight="1" x14ac:dyDescent="0.25">
      <c r="A588" s="92">
        <v>614</v>
      </c>
      <c r="B588" s="146" t="str">
        <f t="shared" si="10"/>
        <v>ÜÇADIM-</v>
      </c>
      <c r="C588" s="146"/>
      <c r="D588" s="146"/>
      <c r="E588" s="270"/>
      <c r="F588" s="147"/>
      <c r="G588" s="92"/>
      <c r="H588" s="92" t="s">
        <v>559</v>
      </c>
      <c r="I588" s="200" t="s">
        <v>382</v>
      </c>
      <c r="J588" s="200"/>
      <c r="K588" s="94"/>
      <c r="L588" s="148"/>
      <c r="M588" s="148"/>
      <c r="N588" s="93"/>
    </row>
    <row r="589" spans="1:14" ht="21" customHeight="1" x14ac:dyDescent="0.25">
      <c r="A589" s="92">
        <v>615</v>
      </c>
      <c r="B589" s="146" t="str">
        <f t="shared" si="10"/>
        <v>ÜÇADIM-</v>
      </c>
      <c r="C589" s="146"/>
      <c r="D589" s="146"/>
      <c r="E589" s="270"/>
      <c r="F589" s="147"/>
      <c r="G589" s="92"/>
      <c r="H589" s="92" t="s">
        <v>559</v>
      </c>
      <c r="I589" s="200" t="s">
        <v>382</v>
      </c>
      <c r="J589" s="200"/>
      <c r="K589" s="94"/>
      <c r="L589" s="148"/>
      <c r="M589" s="148"/>
      <c r="N589" s="93"/>
    </row>
    <row r="590" spans="1:14" ht="21" customHeight="1" x14ac:dyDescent="0.25">
      <c r="A590" s="92">
        <v>616</v>
      </c>
      <c r="B590" s="146" t="str">
        <f t="shared" si="10"/>
        <v>ÜÇADIM-</v>
      </c>
      <c r="C590" s="146"/>
      <c r="D590" s="146"/>
      <c r="E590" s="270"/>
      <c r="F590" s="147"/>
      <c r="G590" s="92"/>
      <c r="H590" s="92" t="s">
        <v>559</v>
      </c>
      <c r="I590" s="200" t="s">
        <v>382</v>
      </c>
      <c r="J590" s="200"/>
      <c r="K590" s="94"/>
      <c r="L590" s="148"/>
      <c r="M590" s="148"/>
      <c r="N590" s="93"/>
    </row>
    <row r="591" spans="1:14" ht="21" customHeight="1" x14ac:dyDescent="0.25">
      <c r="A591" s="92">
        <v>617</v>
      </c>
      <c r="B591" s="146" t="str">
        <f t="shared" si="10"/>
        <v>ÜÇADIM-</v>
      </c>
      <c r="C591" s="146"/>
      <c r="D591" s="146"/>
      <c r="E591" s="270"/>
      <c r="F591" s="147"/>
      <c r="G591" s="92"/>
      <c r="H591" s="92" t="s">
        <v>559</v>
      </c>
      <c r="I591" s="200" t="s">
        <v>382</v>
      </c>
      <c r="J591" s="200"/>
      <c r="K591" s="94"/>
      <c r="L591" s="148"/>
      <c r="M591" s="148"/>
      <c r="N591" s="93"/>
    </row>
    <row r="592" spans="1:14" ht="21" customHeight="1" x14ac:dyDescent="0.25">
      <c r="A592" s="92">
        <v>618</v>
      </c>
      <c r="B592" s="146" t="str">
        <f t="shared" si="10"/>
        <v>ÜÇADIM-</v>
      </c>
      <c r="C592" s="146"/>
      <c r="D592" s="146"/>
      <c r="E592" s="270"/>
      <c r="F592" s="147"/>
      <c r="G592" s="92"/>
      <c r="H592" s="92" t="s">
        <v>559</v>
      </c>
      <c r="I592" s="200" t="s">
        <v>382</v>
      </c>
      <c r="J592" s="200"/>
      <c r="K592" s="94"/>
      <c r="L592" s="148"/>
      <c r="M592" s="148"/>
      <c r="N592" s="93"/>
    </row>
    <row r="593" spans="1:14" ht="21" customHeight="1" x14ac:dyDescent="0.25">
      <c r="A593" s="92">
        <v>619</v>
      </c>
      <c r="B593" s="146" t="str">
        <f t="shared" si="10"/>
        <v>ÜÇADIM-</v>
      </c>
      <c r="C593" s="146"/>
      <c r="D593" s="146"/>
      <c r="E593" s="270"/>
      <c r="F593" s="147"/>
      <c r="G593" s="92"/>
      <c r="H593" s="92" t="s">
        <v>559</v>
      </c>
      <c r="I593" s="200" t="s">
        <v>382</v>
      </c>
      <c r="J593" s="200"/>
      <c r="K593" s="94"/>
      <c r="L593" s="148"/>
      <c r="M593" s="148"/>
      <c r="N593" s="93"/>
    </row>
    <row r="594" spans="1:14" ht="21" customHeight="1" x14ac:dyDescent="0.25">
      <c r="A594" s="92">
        <v>620</v>
      </c>
      <c r="B594" s="146" t="str">
        <f t="shared" si="10"/>
        <v>ÜÇADIM-</v>
      </c>
      <c r="C594" s="146"/>
      <c r="D594" s="146"/>
      <c r="E594" s="270"/>
      <c r="F594" s="147"/>
      <c r="G594" s="92"/>
      <c r="H594" s="92" t="s">
        <v>559</v>
      </c>
      <c r="I594" s="200" t="s">
        <v>382</v>
      </c>
      <c r="J594" s="200"/>
      <c r="K594" s="94"/>
      <c r="L594" s="148"/>
      <c r="M594" s="148"/>
      <c r="N594" s="93"/>
    </row>
    <row r="595" spans="1:14" ht="21" customHeight="1" x14ac:dyDescent="0.25">
      <c r="A595" s="92">
        <v>621</v>
      </c>
      <c r="B595" s="146" t="str">
        <f t="shared" si="10"/>
        <v>ÜÇADIM-</v>
      </c>
      <c r="C595" s="146"/>
      <c r="D595" s="146"/>
      <c r="E595" s="270"/>
      <c r="F595" s="147"/>
      <c r="G595" s="92"/>
      <c r="H595" s="92" t="s">
        <v>559</v>
      </c>
      <c r="I595" s="200" t="s">
        <v>382</v>
      </c>
      <c r="J595" s="200"/>
      <c r="K595" s="94"/>
      <c r="L595" s="148"/>
      <c r="M595" s="148"/>
      <c r="N595" s="93"/>
    </row>
    <row r="596" spans="1:14" ht="21" customHeight="1" x14ac:dyDescent="0.25">
      <c r="A596" s="92">
        <v>622</v>
      </c>
      <c r="B596" s="146" t="str">
        <f t="shared" si="10"/>
        <v>ÜÇADIM-</v>
      </c>
      <c r="C596" s="146"/>
      <c r="D596" s="146"/>
      <c r="E596" s="270"/>
      <c r="F596" s="147"/>
      <c r="G596" s="92"/>
      <c r="H596" s="92" t="s">
        <v>559</v>
      </c>
      <c r="I596" s="200" t="s">
        <v>382</v>
      </c>
      <c r="J596" s="200"/>
      <c r="K596" s="94"/>
      <c r="L596" s="148"/>
      <c r="M596" s="148"/>
      <c r="N596" s="93"/>
    </row>
    <row r="597" spans="1:14" ht="21" customHeight="1" x14ac:dyDescent="0.25">
      <c r="A597" s="92">
        <v>623</v>
      </c>
      <c r="B597" s="146" t="str">
        <f t="shared" si="10"/>
        <v>ÜÇADIM-</v>
      </c>
      <c r="C597" s="146"/>
      <c r="D597" s="146"/>
      <c r="E597" s="270"/>
      <c r="F597" s="147"/>
      <c r="G597" s="92"/>
      <c r="H597" s="92" t="s">
        <v>559</v>
      </c>
      <c r="I597" s="200" t="s">
        <v>382</v>
      </c>
      <c r="J597" s="200"/>
      <c r="K597" s="94"/>
      <c r="L597" s="148"/>
      <c r="M597" s="148"/>
      <c r="N597" s="93"/>
    </row>
    <row r="598" spans="1:14" ht="21" customHeight="1" x14ac:dyDescent="0.25">
      <c r="A598" s="92">
        <v>624</v>
      </c>
      <c r="B598" s="146" t="str">
        <f t="shared" si="10"/>
        <v>ÜÇADIM-</v>
      </c>
      <c r="C598" s="146"/>
      <c r="D598" s="146"/>
      <c r="E598" s="270"/>
      <c r="F598" s="147"/>
      <c r="G598" s="92"/>
      <c r="H598" s="92" t="s">
        <v>559</v>
      </c>
      <c r="I598" s="200" t="s">
        <v>382</v>
      </c>
      <c r="J598" s="200"/>
      <c r="K598" s="94"/>
      <c r="L598" s="148"/>
      <c r="M598" s="148"/>
      <c r="N598" s="93"/>
    </row>
    <row r="599" spans="1:14" ht="21" customHeight="1" x14ac:dyDescent="0.25">
      <c r="A599" s="92">
        <v>625</v>
      </c>
      <c r="B599" s="146" t="str">
        <f t="shared" si="10"/>
        <v>ÜÇADIM-</v>
      </c>
      <c r="C599" s="146"/>
      <c r="D599" s="146"/>
      <c r="E599" s="270"/>
      <c r="F599" s="147"/>
      <c r="G599" s="92"/>
      <c r="H599" s="92" t="s">
        <v>559</v>
      </c>
      <c r="I599" s="200" t="s">
        <v>382</v>
      </c>
      <c r="J599" s="200"/>
      <c r="K599" s="94"/>
      <c r="L599" s="148"/>
      <c r="M599" s="148"/>
      <c r="N599" s="93"/>
    </row>
    <row r="600" spans="1:14" ht="21" customHeight="1" x14ac:dyDescent="0.25">
      <c r="A600" s="92">
        <v>626</v>
      </c>
      <c r="B600" s="146" t="str">
        <f t="shared" si="10"/>
        <v>ÜÇADIM-</v>
      </c>
      <c r="C600" s="146"/>
      <c r="D600" s="146"/>
      <c r="E600" s="270"/>
      <c r="F600" s="147"/>
      <c r="G600" s="92"/>
      <c r="H600" s="92" t="s">
        <v>559</v>
      </c>
      <c r="I600" s="200" t="s">
        <v>382</v>
      </c>
      <c r="J600" s="200"/>
      <c r="K600" s="94"/>
      <c r="L600" s="148"/>
      <c r="M600" s="148"/>
      <c r="N600" s="93"/>
    </row>
    <row r="601" spans="1:14" ht="21" customHeight="1" x14ac:dyDescent="0.25">
      <c r="A601" s="92">
        <v>627</v>
      </c>
      <c r="B601" s="146" t="str">
        <f t="shared" si="10"/>
        <v>ÜÇADIM-</v>
      </c>
      <c r="C601" s="146"/>
      <c r="D601" s="146"/>
      <c r="E601" s="270"/>
      <c r="F601" s="147"/>
      <c r="G601" s="92"/>
      <c r="H601" s="92" t="s">
        <v>559</v>
      </c>
      <c r="I601" s="200" t="s">
        <v>382</v>
      </c>
      <c r="J601" s="200"/>
      <c r="K601" s="94"/>
      <c r="L601" s="148"/>
      <c r="M601" s="148"/>
      <c r="N601" s="93"/>
    </row>
    <row r="602" spans="1:14" ht="21" customHeight="1" x14ac:dyDescent="0.25">
      <c r="A602" s="92">
        <v>628</v>
      </c>
      <c r="B602" s="146" t="str">
        <f t="shared" si="10"/>
        <v>ÜÇADIM-</v>
      </c>
      <c r="C602" s="146"/>
      <c r="D602" s="146"/>
      <c r="E602" s="270"/>
      <c r="F602" s="147"/>
      <c r="G602" s="92"/>
      <c r="H602" s="92" t="s">
        <v>559</v>
      </c>
      <c r="I602" s="200" t="s">
        <v>382</v>
      </c>
      <c r="J602" s="200"/>
      <c r="K602" s="94"/>
      <c r="L602" s="148"/>
      <c r="M602" s="148"/>
      <c r="N602" s="93"/>
    </row>
    <row r="603" spans="1:14" ht="21" customHeight="1" x14ac:dyDescent="0.25">
      <c r="A603" s="92">
        <v>629</v>
      </c>
      <c r="B603" s="146" t="str">
        <f t="shared" si="10"/>
        <v>ÜÇADIM-</v>
      </c>
      <c r="C603" s="146"/>
      <c r="D603" s="146"/>
      <c r="E603" s="270"/>
      <c r="F603" s="147"/>
      <c r="G603" s="92"/>
      <c r="H603" s="92" t="s">
        <v>559</v>
      </c>
      <c r="I603" s="200" t="s">
        <v>382</v>
      </c>
      <c r="J603" s="200"/>
      <c r="K603" s="94"/>
      <c r="L603" s="148"/>
      <c r="M603" s="148"/>
      <c r="N603" s="93"/>
    </row>
    <row r="604" spans="1:14" ht="21" customHeight="1" x14ac:dyDescent="0.25">
      <c r="A604" s="92">
        <v>630</v>
      </c>
      <c r="B604" s="146" t="str">
        <f t="shared" si="10"/>
        <v>ÜÇADIM-</v>
      </c>
      <c r="C604" s="146"/>
      <c r="D604" s="146"/>
      <c r="E604" s="270"/>
      <c r="F604" s="147"/>
      <c r="G604" s="92"/>
      <c r="H604" s="92" t="s">
        <v>559</v>
      </c>
      <c r="I604" s="200" t="s">
        <v>382</v>
      </c>
      <c r="J604" s="200"/>
      <c r="K604" s="94"/>
      <c r="L604" s="148"/>
      <c r="M604" s="148"/>
      <c r="N604" s="93"/>
    </row>
    <row r="605" spans="1:14" ht="21" customHeight="1" x14ac:dyDescent="0.25">
      <c r="A605" s="92">
        <v>631</v>
      </c>
      <c r="B605" s="146" t="str">
        <f t="shared" si="10"/>
        <v>ÜÇADIM-</v>
      </c>
      <c r="C605" s="146"/>
      <c r="D605" s="146"/>
      <c r="E605" s="270"/>
      <c r="F605" s="147"/>
      <c r="G605" s="92"/>
      <c r="H605" s="92" t="s">
        <v>559</v>
      </c>
      <c r="I605" s="200" t="s">
        <v>382</v>
      </c>
      <c r="J605" s="200"/>
      <c r="K605" s="94"/>
      <c r="L605" s="148"/>
      <c r="M605" s="148"/>
      <c r="N605" s="93"/>
    </row>
    <row r="606" spans="1:14" ht="21" customHeight="1" x14ac:dyDescent="0.25">
      <c r="A606" s="92">
        <v>632</v>
      </c>
      <c r="B606" s="146" t="str">
        <f t="shared" si="10"/>
        <v>ÜÇADIM-</v>
      </c>
      <c r="C606" s="146"/>
      <c r="D606" s="146"/>
      <c r="E606" s="270"/>
      <c r="F606" s="147"/>
      <c r="G606" s="92"/>
      <c r="H606" s="92" t="s">
        <v>559</v>
      </c>
      <c r="I606" s="200" t="s">
        <v>382</v>
      </c>
      <c r="J606" s="200"/>
      <c r="K606" s="94"/>
      <c r="L606" s="148"/>
      <c r="M606" s="148"/>
      <c r="N606" s="93"/>
    </row>
    <row r="607" spans="1:14" ht="21" customHeight="1" x14ac:dyDescent="0.25">
      <c r="A607" s="92">
        <v>633</v>
      </c>
      <c r="B607" s="146" t="str">
        <f t="shared" si="10"/>
        <v>ÜÇADIM-</v>
      </c>
      <c r="C607" s="146"/>
      <c r="D607" s="146"/>
      <c r="E607" s="270"/>
      <c r="F607" s="147"/>
      <c r="G607" s="92"/>
      <c r="H607" s="92" t="s">
        <v>559</v>
      </c>
      <c r="I607" s="200" t="s">
        <v>382</v>
      </c>
      <c r="J607" s="200"/>
      <c r="K607" s="94"/>
      <c r="L607" s="148"/>
      <c r="M607" s="148"/>
      <c r="N607" s="93"/>
    </row>
    <row r="608" spans="1:14" ht="21" customHeight="1" x14ac:dyDescent="0.25">
      <c r="A608" s="92">
        <v>634</v>
      </c>
      <c r="B608" s="146" t="str">
        <f t="shared" si="10"/>
        <v>ÜÇADIM-</v>
      </c>
      <c r="C608" s="146"/>
      <c r="D608" s="146"/>
      <c r="E608" s="270"/>
      <c r="F608" s="147"/>
      <c r="G608" s="92"/>
      <c r="H608" s="92" t="s">
        <v>559</v>
      </c>
      <c r="I608" s="200" t="s">
        <v>382</v>
      </c>
      <c r="J608" s="200"/>
      <c r="K608" s="94"/>
      <c r="L608" s="148"/>
      <c r="M608" s="148"/>
      <c r="N608" s="93"/>
    </row>
    <row r="609" spans="1:14" ht="21" customHeight="1" x14ac:dyDescent="0.25">
      <c r="A609" s="92">
        <v>635</v>
      </c>
      <c r="B609" s="146" t="str">
        <f t="shared" si="10"/>
        <v>ÜÇADIM-</v>
      </c>
      <c r="C609" s="146"/>
      <c r="D609" s="146"/>
      <c r="E609" s="270"/>
      <c r="F609" s="147"/>
      <c r="G609" s="92"/>
      <c r="H609" s="92" t="s">
        <v>559</v>
      </c>
      <c r="I609" s="200" t="s">
        <v>382</v>
      </c>
      <c r="J609" s="200"/>
      <c r="K609" s="94"/>
      <c r="L609" s="148"/>
      <c r="M609" s="148"/>
      <c r="N609" s="93"/>
    </row>
    <row r="610" spans="1:14" ht="21" customHeight="1" x14ac:dyDescent="0.25">
      <c r="A610" s="92">
        <v>636</v>
      </c>
      <c r="B610" s="146" t="str">
        <f t="shared" si="10"/>
        <v>ÜÇADIM-</v>
      </c>
      <c r="C610" s="146"/>
      <c r="D610" s="146"/>
      <c r="E610" s="270"/>
      <c r="F610" s="147"/>
      <c r="G610" s="92"/>
      <c r="H610" s="92" t="s">
        <v>559</v>
      </c>
      <c r="I610" s="200" t="s">
        <v>382</v>
      </c>
      <c r="J610" s="200"/>
      <c r="K610" s="94"/>
      <c r="L610" s="148"/>
      <c r="M610" s="148"/>
      <c r="N610" s="93"/>
    </row>
    <row r="611" spans="1:14" ht="21" customHeight="1" x14ac:dyDescent="0.25">
      <c r="A611" s="92">
        <v>637</v>
      </c>
      <c r="B611" s="146" t="str">
        <f t="shared" si="10"/>
        <v>ÜÇADIM-</v>
      </c>
      <c r="C611" s="146"/>
      <c r="D611" s="146"/>
      <c r="E611" s="270"/>
      <c r="F611" s="147"/>
      <c r="G611" s="92"/>
      <c r="H611" s="92" t="s">
        <v>559</v>
      </c>
      <c r="I611" s="200" t="s">
        <v>382</v>
      </c>
      <c r="J611" s="200"/>
      <c r="K611" s="94"/>
      <c r="L611" s="148"/>
      <c r="M611" s="148"/>
      <c r="N611" s="93"/>
    </row>
    <row r="612" spans="1:14" ht="21" customHeight="1" x14ac:dyDescent="0.25">
      <c r="A612" s="92">
        <v>638</v>
      </c>
      <c r="B612" s="146" t="str">
        <f t="shared" si="10"/>
        <v>ÜÇADIM-</v>
      </c>
      <c r="C612" s="146"/>
      <c r="D612" s="146"/>
      <c r="E612" s="270"/>
      <c r="F612" s="147"/>
      <c r="G612" s="92"/>
      <c r="H612" s="92" t="s">
        <v>559</v>
      </c>
      <c r="I612" s="200" t="s">
        <v>382</v>
      </c>
      <c r="J612" s="200"/>
      <c r="K612" s="94"/>
      <c r="L612" s="148"/>
      <c r="M612" s="148"/>
      <c r="N612" s="93"/>
    </row>
    <row r="613" spans="1:14" ht="21" customHeight="1" x14ac:dyDescent="0.25">
      <c r="A613" s="92">
        <v>639</v>
      </c>
      <c r="B613" s="146" t="str">
        <f t="shared" si="10"/>
        <v>ÜÇADIM-</v>
      </c>
      <c r="C613" s="146"/>
      <c r="D613" s="146"/>
      <c r="E613" s="270"/>
      <c r="F613" s="147"/>
      <c r="G613" s="92"/>
      <c r="H613" s="92" t="s">
        <v>559</v>
      </c>
      <c r="I613" s="200" t="s">
        <v>382</v>
      </c>
      <c r="J613" s="200"/>
      <c r="K613" s="94"/>
      <c r="L613" s="148"/>
      <c r="M613" s="148"/>
      <c r="N613" s="93"/>
    </row>
    <row r="614" spans="1:14" ht="21" customHeight="1" x14ac:dyDescent="0.25">
      <c r="A614" s="92">
        <v>640</v>
      </c>
      <c r="B614" s="146" t="str">
        <f t="shared" si="10"/>
        <v>ÜÇADIM-</v>
      </c>
      <c r="C614" s="146"/>
      <c r="D614" s="146"/>
      <c r="E614" s="270"/>
      <c r="F614" s="147"/>
      <c r="G614" s="92"/>
      <c r="H614" s="92" t="s">
        <v>559</v>
      </c>
      <c r="I614" s="200" t="s">
        <v>382</v>
      </c>
      <c r="J614" s="200"/>
      <c r="K614" s="94"/>
      <c r="L614" s="148"/>
      <c r="M614" s="148"/>
      <c r="N614" s="93"/>
    </row>
    <row r="615" spans="1:14" ht="21" customHeight="1" x14ac:dyDescent="0.25">
      <c r="A615" s="92">
        <v>641</v>
      </c>
      <c r="B615" s="146" t="str">
        <f t="shared" si="10"/>
        <v>ÜÇADIM-</v>
      </c>
      <c r="C615" s="146"/>
      <c r="D615" s="146"/>
      <c r="E615" s="270"/>
      <c r="F615" s="147"/>
      <c r="G615" s="92"/>
      <c r="H615" s="92" t="s">
        <v>559</v>
      </c>
      <c r="I615" s="200" t="s">
        <v>382</v>
      </c>
      <c r="J615" s="200"/>
      <c r="K615" s="94"/>
      <c r="L615" s="148"/>
      <c r="M615" s="148"/>
      <c r="N615" s="93"/>
    </row>
    <row r="616" spans="1:14" ht="21" customHeight="1" x14ac:dyDescent="0.25">
      <c r="A616" s="92">
        <v>642</v>
      </c>
      <c r="B616" s="146" t="str">
        <f t="shared" si="10"/>
        <v>ÜÇADIM-</v>
      </c>
      <c r="C616" s="146"/>
      <c r="D616" s="146"/>
      <c r="E616" s="270"/>
      <c r="F616" s="147"/>
      <c r="G616" s="92"/>
      <c r="H616" s="92" t="s">
        <v>559</v>
      </c>
      <c r="I616" s="200" t="s">
        <v>382</v>
      </c>
      <c r="J616" s="200"/>
      <c r="K616" s="94"/>
      <c r="L616" s="148"/>
      <c r="M616" s="148"/>
      <c r="N616" s="93"/>
    </row>
    <row r="617" spans="1:14" ht="21" customHeight="1" x14ac:dyDescent="0.25">
      <c r="A617" s="92">
        <v>643</v>
      </c>
      <c r="B617" s="146" t="str">
        <f t="shared" si="10"/>
        <v>ÜÇADIM-</v>
      </c>
      <c r="C617" s="146"/>
      <c r="D617" s="146"/>
      <c r="E617" s="270"/>
      <c r="F617" s="147"/>
      <c r="G617" s="92"/>
      <c r="H617" s="92" t="s">
        <v>559</v>
      </c>
      <c r="I617" s="200" t="s">
        <v>382</v>
      </c>
      <c r="J617" s="200"/>
      <c r="K617" s="94"/>
      <c r="L617" s="148"/>
      <c r="M617" s="148"/>
      <c r="N617" s="93"/>
    </row>
    <row r="618" spans="1:14" ht="21" customHeight="1" x14ac:dyDescent="0.25">
      <c r="A618" s="92">
        <v>644</v>
      </c>
      <c r="B618" s="146" t="str">
        <f t="shared" si="10"/>
        <v>ÜÇADIM-</v>
      </c>
      <c r="C618" s="146"/>
      <c r="D618" s="146"/>
      <c r="E618" s="270"/>
      <c r="F618" s="147"/>
      <c r="G618" s="92"/>
      <c r="H618" s="92" t="s">
        <v>559</v>
      </c>
      <c r="I618" s="200" t="s">
        <v>382</v>
      </c>
      <c r="J618" s="200"/>
      <c r="K618" s="94"/>
      <c r="L618" s="148"/>
      <c r="M618" s="148"/>
      <c r="N618" s="93"/>
    </row>
    <row r="619" spans="1:14" ht="21" customHeight="1" x14ac:dyDescent="0.25">
      <c r="A619" s="92">
        <v>645</v>
      </c>
      <c r="B619" s="146" t="str">
        <f t="shared" si="10"/>
        <v>ÜÇADIM-</v>
      </c>
      <c r="C619" s="146"/>
      <c r="D619" s="146"/>
      <c r="E619" s="270"/>
      <c r="F619" s="147"/>
      <c r="G619" s="92"/>
      <c r="H619" s="92" t="s">
        <v>559</v>
      </c>
      <c r="I619" s="200" t="s">
        <v>382</v>
      </c>
      <c r="J619" s="200"/>
      <c r="K619" s="94"/>
      <c r="L619" s="148"/>
      <c r="M619" s="148"/>
      <c r="N619" s="93"/>
    </row>
    <row r="620" spans="1:14" ht="21" customHeight="1" x14ac:dyDescent="0.25">
      <c r="A620" s="92">
        <v>646</v>
      </c>
      <c r="B620" s="146" t="str">
        <f t="shared" si="10"/>
        <v>ÜÇADIM-</v>
      </c>
      <c r="C620" s="146"/>
      <c r="D620" s="146"/>
      <c r="E620" s="270"/>
      <c r="F620" s="147"/>
      <c r="G620" s="92"/>
      <c r="H620" s="92" t="s">
        <v>559</v>
      </c>
      <c r="I620" s="200" t="s">
        <v>382</v>
      </c>
      <c r="J620" s="200"/>
      <c r="K620" s="94"/>
      <c r="L620" s="148"/>
      <c r="M620" s="148"/>
      <c r="N620" s="93"/>
    </row>
    <row r="621" spans="1:14" ht="21" customHeight="1" x14ac:dyDescent="0.25">
      <c r="A621" s="92">
        <v>647</v>
      </c>
      <c r="B621" s="146" t="str">
        <f t="shared" si="10"/>
        <v>ÜÇADIM-</v>
      </c>
      <c r="C621" s="146"/>
      <c r="D621" s="146"/>
      <c r="E621" s="270"/>
      <c r="F621" s="147"/>
      <c r="G621" s="92"/>
      <c r="H621" s="92" t="s">
        <v>559</v>
      </c>
      <c r="I621" s="200" t="s">
        <v>382</v>
      </c>
      <c r="J621" s="200"/>
      <c r="K621" s="94"/>
      <c r="L621" s="148"/>
      <c r="M621" s="148"/>
      <c r="N621" s="93"/>
    </row>
    <row r="622" spans="1:14" ht="21" customHeight="1" x14ac:dyDescent="0.25">
      <c r="A622" s="92">
        <v>648</v>
      </c>
      <c r="B622" s="146" t="str">
        <f t="shared" si="10"/>
        <v>ÜÇADIM-</v>
      </c>
      <c r="C622" s="146"/>
      <c r="D622" s="146"/>
      <c r="E622" s="270"/>
      <c r="F622" s="147"/>
      <c r="G622" s="92"/>
      <c r="H622" s="92" t="s">
        <v>559</v>
      </c>
      <c r="I622" s="200" t="s">
        <v>382</v>
      </c>
      <c r="J622" s="200"/>
      <c r="K622" s="94"/>
      <c r="L622" s="148"/>
      <c r="M622" s="148"/>
      <c r="N622" s="93"/>
    </row>
    <row r="623" spans="1:14" ht="21" customHeight="1" x14ac:dyDescent="0.25">
      <c r="A623" s="92">
        <v>649</v>
      </c>
      <c r="B623" s="146" t="str">
        <f t="shared" si="10"/>
        <v>ÜÇADIM-</v>
      </c>
      <c r="C623" s="146"/>
      <c r="D623" s="146"/>
      <c r="E623" s="270"/>
      <c r="F623" s="147"/>
      <c r="G623" s="92"/>
      <c r="H623" s="92" t="s">
        <v>559</v>
      </c>
      <c r="I623" s="200" t="s">
        <v>382</v>
      </c>
      <c r="J623" s="200"/>
      <c r="K623" s="94"/>
      <c r="L623" s="148"/>
      <c r="M623" s="148"/>
      <c r="N623" s="93"/>
    </row>
    <row r="624" spans="1:14" ht="21" customHeight="1" x14ac:dyDescent="0.25">
      <c r="A624" s="92">
        <v>650</v>
      </c>
      <c r="B624" s="146" t="str">
        <f t="shared" si="10"/>
        <v>ÜÇADIM-</v>
      </c>
      <c r="C624" s="146"/>
      <c r="D624" s="146"/>
      <c r="E624" s="270"/>
      <c r="F624" s="147"/>
      <c r="G624" s="92"/>
      <c r="H624" s="92" t="s">
        <v>559</v>
      </c>
      <c r="I624" s="200" t="s">
        <v>382</v>
      </c>
      <c r="J624" s="200"/>
      <c r="K624" s="94"/>
      <c r="L624" s="148"/>
      <c r="M624" s="148"/>
      <c r="N624" s="93"/>
    </row>
    <row r="625" spans="1:14" ht="21" customHeight="1" x14ac:dyDescent="0.25">
      <c r="A625" s="92">
        <v>651</v>
      </c>
      <c r="B625" s="146" t="str">
        <f t="shared" si="10"/>
        <v>ÜÇADIM-</v>
      </c>
      <c r="C625" s="146"/>
      <c r="D625" s="146"/>
      <c r="E625" s="270"/>
      <c r="F625" s="147"/>
      <c r="G625" s="92"/>
      <c r="H625" s="92" t="s">
        <v>559</v>
      </c>
      <c r="I625" s="200" t="s">
        <v>382</v>
      </c>
      <c r="J625" s="200"/>
      <c r="K625" s="94"/>
      <c r="L625" s="148"/>
      <c r="M625" s="148"/>
      <c r="N625" s="93"/>
    </row>
    <row r="626" spans="1:14" ht="21" customHeight="1" x14ac:dyDescent="0.25">
      <c r="A626" s="92">
        <v>652</v>
      </c>
      <c r="B626" s="146" t="str">
        <f t="shared" si="10"/>
        <v>ÜÇADIM-</v>
      </c>
      <c r="C626" s="146"/>
      <c r="D626" s="146"/>
      <c r="E626" s="270"/>
      <c r="F626" s="147"/>
      <c r="G626" s="92"/>
      <c r="H626" s="92" t="s">
        <v>559</v>
      </c>
      <c r="I626" s="200" t="s">
        <v>382</v>
      </c>
      <c r="J626" s="200"/>
      <c r="K626" s="94"/>
      <c r="L626" s="148"/>
      <c r="M626" s="148"/>
      <c r="N626" s="93"/>
    </row>
    <row r="627" spans="1:14" ht="21" customHeight="1" x14ac:dyDescent="0.25">
      <c r="A627" s="92">
        <v>653</v>
      </c>
      <c r="B627" s="146" t="str">
        <f t="shared" si="10"/>
        <v>ÜÇADIM-</v>
      </c>
      <c r="C627" s="146"/>
      <c r="D627" s="146"/>
      <c r="E627" s="270"/>
      <c r="F627" s="147"/>
      <c r="G627" s="92"/>
      <c r="H627" s="92" t="s">
        <v>559</v>
      </c>
      <c r="I627" s="200" t="s">
        <v>382</v>
      </c>
      <c r="J627" s="200"/>
      <c r="K627" s="94"/>
      <c r="L627" s="148"/>
      <c r="M627" s="148"/>
      <c r="N627" s="93"/>
    </row>
    <row r="628" spans="1:14" ht="21" customHeight="1" x14ac:dyDescent="0.25">
      <c r="A628" s="92">
        <v>654</v>
      </c>
      <c r="B628" s="146" t="str">
        <f t="shared" si="10"/>
        <v>ÜÇADIM-</v>
      </c>
      <c r="C628" s="146"/>
      <c r="D628" s="146"/>
      <c r="E628" s="270"/>
      <c r="F628" s="147"/>
      <c r="G628" s="92"/>
      <c r="H628" s="92" t="s">
        <v>559</v>
      </c>
      <c r="I628" s="200" t="s">
        <v>382</v>
      </c>
      <c r="J628" s="200"/>
      <c r="K628" s="94"/>
      <c r="L628" s="148"/>
      <c r="M628" s="148"/>
      <c r="N628" s="93"/>
    </row>
    <row r="629" spans="1:14" ht="21" customHeight="1" x14ac:dyDescent="0.25">
      <c r="A629" s="92">
        <v>655</v>
      </c>
      <c r="B629" s="146" t="str">
        <f t="shared" si="10"/>
        <v>YÜKSEK-</v>
      </c>
      <c r="C629" s="146"/>
      <c r="D629" s="146"/>
      <c r="E629" s="270"/>
      <c r="F629" s="147"/>
      <c r="G629" s="92"/>
      <c r="H629" s="92" t="s">
        <v>559</v>
      </c>
      <c r="I629" s="200" t="s">
        <v>102</v>
      </c>
      <c r="J629" s="200"/>
      <c r="K629" s="94"/>
      <c r="L629" s="148"/>
      <c r="M629" s="148"/>
      <c r="N629" s="93"/>
    </row>
    <row r="630" spans="1:14" ht="21" customHeight="1" x14ac:dyDescent="0.25">
      <c r="A630" s="92">
        <v>656</v>
      </c>
      <c r="B630" s="146" t="str">
        <f t="shared" ref="B630:B660" si="11">CONCATENATE(I630,"-",N630)</f>
        <v>YÜKSEK-</v>
      </c>
      <c r="C630" s="146"/>
      <c r="D630" s="146"/>
      <c r="E630" s="270"/>
      <c r="F630" s="147"/>
      <c r="G630" s="92"/>
      <c r="H630" s="92" t="s">
        <v>559</v>
      </c>
      <c r="I630" s="200" t="s">
        <v>102</v>
      </c>
      <c r="J630" s="200"/>
      <c r="K630" s="94"/>
      <c r="L630" s="148"/>
      <c r="M630" s="148"/>
      <c r="N630" s="93"/>
    </row>
    <row r="631" spans="1:14" ht="21" customHeight="1" x14ac:dyDescent="0.25">
      <c r="A631" s="92">
        <v>657</v>
      </c>
      <c r="B631" s="146" t="str">
        <f t="shared" si="11"/>
        <v>YÜKSEK-</v>
      </c>
      <c r="C631" s="146"/>
      <c r="D631" s="146"/>
      <c r="E631" s="270"/>
      <c r="F631" s="147"/>
      <c r="G631" s="92"/>
      <c r="H631" s="92" t="s">
        <v>559</v>
      </c>
      <c r="I631" s="200" t="s">
        <v>102</v>
      </c>
      <c r="J631" s="200"/>
      <c r="K631" s="94"/>
      <c r="L631" s="148"/>
      <c r="M631" s="148"/>
      <c r="N631" s="93"/>
    </row>
    <row r="632" spans="1:14" ht="21" customHeight="1" x14ac:dyDescent="0.25">
      <c r="A632" s="92">
        <v>658</v>
      </c>
      <c r="B632" s="146" t="str">
        <f t="shared" si="11"/>
        <v>YÜKSEK-</v>
      </c>
      <c r="C632" s="146"/>
      <c r="D632" s="146"/>
      <c r="E632" s="270"/>
      <c r="F632" s="147"/>
      <c r="G632" s="92"/>
      <c r="H632" s="92" t="s">
        <v>559</v>
      </c>
      <c r="I632" s="200" t="s">
        <v>102</v>
      </c>
      <c r="J632" s="200"/>
      <c r="K632" s="94"/>
      <c r="L632" s="148"/>
      <c r="M632" s="148"/>
      <c r="N632" s="93"/>
    </row>
    <row r="633" spans="1:14" ht="21" customHeight="1" x14ac:dyDescent="0.25">
      <c r="A633" s="92">
        <v>659</v>
      </c>
      <c r="B633" s="146" t="str">
        <f t="shared" si="11"/>
        <v>YÜKSEK-</v>
      </c>
      <c r="C633" s="146"/>
      <c r="D633" s="146"/>
      <c r="E633" s="270"/>
      <c r="F633" s="147"/>
      <c r="G633" s="92"/>
      <c r="H633" s="92" t="s">
        <v>559</v>
      </c>
      <c r="I633" s="200" t="s">
        <v>102</v>
      </c>
      <c r="J633" s="200"/>
      <c r="K633" s="94"/>
      <c r="L633" s="148"/>
      <c r="M633" s="148"/>
      <c r="N633" s="93"/>
    </row>
    <row r="634" spans="1:14" ht="21" customHeight="1" x14ac:dyDescent="0.25">
      <c r="A634" s="92">
        <v>660</v>
      </c>
      <c r="B634" s="146" t="str">
        <f t="shared" si="11"/>
        <v>YÜKSEK-</v>
      </c>
      <c r="C634" s="146"/>
      <c r="D634" s="146"/>
      <c r="E634" s="270"/>
      <c r="F634" s="147"/>
      <c r="G634" s="92"/>
      <c r="H634" s="92" t="s">
        <v>559</v>
      </c>
      <c r="I634" s="200" t="s">
        <v>102</v>
      </c>
      <c r="J634" s="200"/>
      <c r="K634" s="94"/>
      <c r="L634" s="148"/>
      <c r="M634" s="148"/>
      <c r="N634" s="93"/>
    </row>
    <row r="635" spans="1:14" ht="21" customHeight="1" x14ac:dyDescent="0.25">
      <c r="A635" s="92">
        <v>661</v>
      </c>
      <c r="B635" s="146" t="str">
        <f t="shared" si="11"/>
        <v>YÜKSEK-</v>
      </c>
      <c r="C635" s="146"/>
      <c r="D635" s="146"/>
      <c r="E635" s="270"/>
      <c r="F635" s="147"/>
      <c r="G635" s="92"/>
      <c r="H635" s="92" t="s">
        <v>559</v>
      </c>
      <c r="I635" s="200" t="s">
        <v>102</v>
      </c>
      <c r="J635" s="200"/>
      <c r="K635" s="94"/>
      <c r="L635" s="148"/>
      <c r="M635" s="148"/>
      <c r="N635" s="93"/>
    </row>
    <row r="636" spans="1:14" ht="21" customHeight="1" x14ac:dyDescent="0.25">
      <c r="A636" s="92">
        <v>662</v>
      </c>
      <c r="B636" s="146" t="str">
        <f t="shared" si="11"/>
        <v>YÜKSEK-</v>
      </c>
      <c r="C636" s="146"/>
      <c r="D636" s="146"/>
      <c r="E636" s="270"/>
      <c r="F636" s="147"/>
      <c r="G636" s="92"/>
      <c r="H636" s="92" t="s">
        <v>559</v>
      </c>
      <c r="I636" s="200" t="s">
        <v>102</v>
      </c>
      <c r="J636" s="200"/>
      <c r="K636" s="94"/>
      <c r="L636" s="148"/>
      <c r="M636" s="148"/>
      <c r="N636" s="93"/>
    </row>
    <row r="637" spans="1:14" ht="21" customHeight="1" x14ac:dyDescent="0.25">
      <c r="A637" s="92">
        <v>663</v>
      </c>
      <c r="B637" s="146" t="str">
        <f t="shared" si="11"/>
        <v>YÜKSEK-</v>
      </c>
      <c r="C637" s="146"/>
      <c r="D637" s="146"/>
      <c r="E637" s="270"/>
      <c r="F637" s="147"/>
      <c r="G637" s="92"/>
      <c r="H637" s="92" t="s">
        <v>559</v>
      </c>
      <c r="I637" s="200" t="s">
        <v>102</v>
      </c>
      <c r="J637" s="200"/>
      <c r="K637" s="94"/>
      <c r="L637" s="148"/>
      <c r="M637" s="148"/>
      <c r="N637" s="93"/>
    </row>
    <row r="638" spans="1:14" ht="21" customHeight="1" x14ac:dyDescent="0.25">
      <c r="A638" s="92">
        <v>664</v>
      </c>
      <c r="B638" s="146" t="str">
        <f t="shared" si="11"/>
        <v>YÜKSEK-</v>
      </c>
      <c r="C638" s="146"/>
      <c r="D638" s="146"/>
      <c r="E638" s="270"/>
      <c r="F638" s="147"/>
      <c r="G638" s="92"/>
      <c r="H638" s="92" t="s">
        <v>559</v>
      </c>
      <c r="I638" s="200" t="s">
        <v>102</v>
      </c>
      <c r="J638" s="200"/>
      <c r="K638" s="94"/>
      <c r="L638" s="148"/>
      <c r="M638" s="148"/>
      <c r="N638" s="93"/>
    </row>
    <row r="639" spans="1:14" ht="21" customHeight="1" x14ac:dyDescent="0.25">
      <c r="A639" s="92">
        <v>665</v>
      </c>
      <c r="B639" s="146" t="str">
        <f t="shared" si="11"/>
        <v>YÜKSEK-</v>
      </c>
      <c r="C639" s="146"/>
      <c r="D639" s="146"/>
      <c r="E639" s="270"/>
      <c r="F639" s="147"/>
      <c r="G639" s="92"/>
      <c r="H639" s="92" t="s">
        <v>559</v>
      </c>
      <c r="I639" s="200" t="s">
        <v>102</v>
      </c>
      <c r="J639" s="200"/>
      <c r="K639" s="94"/>
      <c r="L639" s="148"/>
      <c r="M639" s="148"/>
      <c r="N639" s="93"/>
    </row>
    <row r="640" spans="1:14" ht="21" customHeight="1" x14ac:dyDescent="0.25">
      <c r="A640" s="92">
        <v>666</v>
      </c>
      <c r="B640" s="146" t="str">
        <f t="shared" si="11"/>
        <v>YÜKSEK-</v>
      </c>
      <c r="C640" s="146"/>
      <c r="D640" s="146"/>
      <c r="E640" s="270"/>
      <c r="F640" s="147"/>
      <c r="G640" s="92"/>
      <c r="H640" s="92" t="s">
        <v>559</v>
      </c>
      <c r="I640" s="200" t="s">
        <v>102</v>
      </c>
      <c r="J640" s="200"/>
      <c r="K640" s="94"/>
      <c r="L640" s="148"/>
      <c r="M640" s="148"/>
      <c r="N640" s="93"/>
    </row>
    <row r="641" spans="1:14" ht="21" customHeight="1" x14ac:dyDescent="0.25">
      <c r="A641" s="92">
        <v>667</v>
      </c>
      <c r="B641" s="146" t="str">
        <f t="shared" si="11"/>
        <v>YÜKSEK-</v>
      </c>
      <c r="C641" s="146"/>
      <c r="D641" s="146"/>
      <c r="E641" s="270"/>
      <c r="F641" s="147"/>
      <c r="G641" s="92"/>
      <c r="H641" s="92" t="s">
        <v>559</v>
      </c>
      <c r="I641" s="200" t="s">
        <v>102</v>
      </c>
      <c r="J641" s="200"/>
      <c r="K641" s="94"/>
      <c r="L641" s="148"/>
      <c r="M641" s="148"/>
      <c r="N641" s="93"/>
    </row>
    <row r="642" spans="1:14" ht="21" customHeight="1" x14ac:dyDescent="0.25">
      <c r="A642" s="92">
        <v>668</v>
      </c>
      <c r="B642" s="146" t="str">
        <f t="shared" si="11"/>
        <v>YÜKSEK-</v>
      </c>
      <c r="C642" s="146"/>
      <c r="D642" s="146"/>
      <c r="E642" s="270"/>
      <c r="F642" s="147"/>
      <c r="G642" s="92"/>
      <c r="H642" s="92" t="s">
        <v>559</v>
      </c>
      <c r="I642" s="200" t="s">
        <v>102</v>
      </c>
      <c r="J642" s="200"/>
      <c r="K642" s="94"/>
      <c r="L642" s="148"/>
      <c r="M642" s="148"/>
      <c r="N642" s="93"/>
    </row>
    <row r="643" spans="1:14" ht="21" customHeight="1" x14ac:dyDescent="0.25">
      <c r="A643" s="92">
        <v>669</v>
      </c>
      <c r="B643" s="146" t="str">
        <f t="shared" si="11"/>
        <v>YÜKSEK-</v>
      </c>
      <c r="C643" s="146"/>
      <c r="D643" s="146"/>
      <c r="E643" s="270"/>
      <c r="F643" s="147"/>
      <c r="G643" s="92"/>
      <c r="H643" s="92" t="s">
        <v>559</v>
      </c>
      <c r="I643" s="200" t="s">
        <v>102</v>
      </c>
      <c r="J643" s="200"/>
      <c r="K643" s="94"/>
      <c r="L643" s="148"/>
      <c r="M643" s="148"/>
      <c r="N643" s="93"/>
    </row>
    <row r="644" spans="1:14" ht="21" customHeight="1" x14ac:dyDescent="0.25">
      <c r="A644" s="92">
        <v>670</v>
      </c>
      <c r="B644" s="146" t="str">
        <f t="shared" si="11"/>
        <v>YÜKSEK-</v>
      </c>
      <c r="C644" s="146"/>
      <c r="D644" s="146"/>
      <c r="E644" s="270"/>
      <c r="F644" s="147"/>
      <c r="G644" s="92"/>
      <c r="H644" s="92" t="s">
        <v>559</v>
      </c>
      <c r="I644" s="200" t="s">
        <v>102</v>
      </c>
      <c r="J644" s="200"/>
      <c r="K644" s="94"/>
      <c r="L644" s="148"/>
      <c r="M644" s="148"/>
      <c r="N644" s="93"/>
    </row>
    <row r="645" spans="1:14" ht="21" customHeight="1" x14ac:dyDescent="0.25">
      <c r="A645" s="92">
        <v>671</v>
      </c>
      <c r="B645" s="146" t="str">
        <f t="shared" si="11"/>
        <v>YÜKSEK-</v>
      </c>
      <c r="C645" s="146"/>
      <c r="D645" s="146"/>
      <c r="E645" s="270"/>
      <c r="F645" s="147"/>
      <c r="G645" s="92"/>
      <c r="H645" s="92" t="s">
        <v>559</v>
      </c>
      <c r="I645" s="200" t="s">
        <v>102</v>
      </c>
      <c r="J645" s="200"/>
      <c r="K645" s="94"/>
      <c r="L645" s="148"/>
      <c r="M645" s="148"/>
      <c r="N645" s="93"/>
    </row>
    <row r="646" spans="1:14" ht="21" customHeight="1" x14ac:dyDescent="0.25">
      <c r="A646" s="92">
        <v>672</v>
      </c>
      <c r="B646" s="146" t="str">
        <f t="shared" si="11"/>
        <v>YÜKSEK-</v>
      </c>
      <c r="C646" s="146"/>
      <c r="D646" s="146"/>
      <c r="E646" s="270"/>
      <c r="F646" s="147"/>
      <c r="G646" s="92"/>
      <c r="H646" s="92" t="s">
        <v>559</v>
      </c>
      <c r="I646" s="200" t="s">
        <v>102</v>
      </c>
      <c r="J646" s="200"/>
      <c r="K646" s="94"/>
      <c r="L646" s="148"/>
      <c r="M646" s="148"/>
      <c r="N646" s="93"/>
    </row>
    <row r="647" spans="1:14" ht="21" customHeight="1" x14ac:dyDescent="0.25">
      <c r="A647" s="92">
        <v>673</v>
      </c>
      <c r="B647" s="146" t="str">
        <f t="shared" si="11"/>
        <v>YÜKSEK-</v>
      </c>
      <c r="C647" s="146"/>
      <c r="D647" s="146"/>
      <c r="E647" s="270"/>
      <c r="F647" s="147"/>
      <c r="G647" s="92"/>
      <c r="H647" s="92" t="s">
        <v>559</v>
      </c>
      <c r="I647" s="200" t="s">
        <v>102</v>
      </c>
      <c r="J647" s="200"/>
      <c r="K647" s="94"/>
      <c r="L647" s="148"/>
      <c r="M647" s="148"/>
      <c r="N647" s="93"/>
    </row>
    <row r="648" spans="1:14" ht="21" customHeight="1" x14ac:dyDescent="0.25">
      <c r="A648" s="92">
        <v>674</v>
      </c>
      <c r="B648" s="146" t="str">
        <f t="shared" si="11"/>
        <v>YÜKSEK-</v>
      </c>
      <c r="C648" s="146"/>
      <c r="D648" s="146"/>
      <c r="E648" s="270"/>
      <c r="F648" s="147"/>
      <c r="G648" s="92"/>
      <c r="H648" s="92" t="s">
        <v>559</v>
      </c>
      <c r="I648" s="200" t="s">
        <v>102</v>
      </c>
      <c r="J648" s="200"/>
      <c r="K648" s="94"/>
      <c r="L648" s="148"/>
      <c r="M648" s="148"/>
      <c r="N648" s="93"/>
    </row>
    <row r="649" spans="1:14" ht="21" customHeight="1" x14ac:dyDescent="0.25">
      <c r="A649" s="92">
        <v>675</v>
      </c>
      <c r="B649" s="146" t="str">
        <f t="shared" si="11"/>
        <v>YÜKSEK-</v>
      </c>
      <c r="C649" s="146"/>
      <c r="D649" s="146"/>
      <c r="E649" s="270"/>
      <c r="F649" s="147"/>
      <c r="G649" s="92"/>
      <c r="H649" s="92" t="s">
        <v>559</v>
      </c>
      <c r="I649" s="200" t="s">
        <v>102</v>
      </c>
      <c r="J649" s="200"/>
      <c r="K649" s="94"/>
      <c r="L649" s="148"/>
      <c r="M649" s="148"/>
      <c r="N649" s="93"/>
    </row>
    <row r="650" spans="1:14" ht="21" customHeight="1" x14ac:dyDescent="0.25">
      <c r="A650" s="92">
        <v>676</v>
      </c>
      <c r="B650" s="146" t="str">
        <f t="shared" si="11"/>
        <v>YÜKSEK-</v>
      </c>
      <c r="C650" s="146"/>
      <c r="D650" s="146"/>
      <c r="E650" s="270"/>
      <c r="F650" s="147"/>
      <c r="G650" s="92"/>
      <c r="H650" s="92" t="s">
        <v>559</v>
      </c>
      <c r="I650" s="200" t="s">
        <v>102</v>
      </c>
      <c r="J650" s="200"/>
      <c r="K650" s="94"/>
      <c r="L650" s="148"/>
      <c r="M650" s="148"/>
      <c r="N650" s="93"/>
    </row>
    <row r="651" spans="1:14" ht="21" customHeight="1" x14ac:dyDescent="0.25">
      <c r="A651" s="92">
        <v>677</v>
      </c>
      <c r="B651" s="146" t="str">
        <f t="shared" si="11"/>
        <v>YÜKSEK-</v>
      </c>
      <c r="C651" s="146"/>
      <c r="D651" s="146"/>
      <c r="E651" s="270"/>
      <c r="F651" s="147"/>
      <c r="G651" s="92"/>
      <c r="H651" s="92" t="s">
        <v>559</v>
      </c>
      <c r="I651" s="200" t="s">
        <v>102</v>
      </c>
      <c r="J651" s="200"/>
      <c r="K651" s="94"/>
      <c r="L651" s="148"/>
      <c r="M651" s="148"/>
      <c r="N651" s="93"/>
    </row>
    <row r="652" spans="1:14" ht="21" customHeight="1" x14ac:dyDescent="0.25">
      <c r="A652" s="92">
        <v>678</v>
      </c>
      <c r="B652" s="146" t="str">
        <f t="shared" si="11"/>
        <v>YÜKSEK-</v>
      </c>
      <c r="C652" s="146"/>
      <c r="D652" s="146"/>
      <c r="E652" s="270"/>
      <c r="F652" s="147"/>
      <c r="G652" s="92"/>
      <c r="H652" s="92" t="s">
        <v>559</v>
      </c>
      <c r="I652" s="200" t="s">
        <v>102</v>
      </c>
      <c r="J652" s="200"/>
      <c r="K652" s="94"/>
      <c r="L652" s="148"/>
      <c r="M652" s="148"/>
      <c r="N652" s="93"/>
    </row>
    <row r="653" spans="1:14" ht="21" customHeight="1" x14ac:dyDescent="0.25">
      <c r="A653" s="92">
        <v>679</v>
      </c>
      <c r="B653" s="146" t="str">
        <f t="shared" si="11"/>
        <v>YÜKSEK-</v>
      </c>
      <c r="C653" s="146"/>
      <c r="D653" s="146"/>
      <c r="E653" s="270"/>
      <c r="F653" s="147"/>
      <c r="G653" s="92"/>
      <c r="H653" s="92" t="s">
        <v>559</v>
      </c>
      <c r="I653" s="200" t="s">
        <v>102</v>
      </c>
      <c r="J653" s="200"/>
      <c r="K653" s="94"/>
      <c r="L653" s="148"/>
      <c r="M653" s="148"/>
      <c r="N653" s="93"/>
    </row>
    <row r="654" spans="1:14" ht="21" customHeight="1" x14ac:dyDescent="0.25">
      <c r="A654" s="92">
        <v>680</v>
      </c>
      <c r="B654" s="146" t="str">
        <f t="shared" si="11"/>
        <v>YÜKSEK-</v>
      </c>
      <c r="C654" s="146"/>
      <c r="D654" s="146"/>
      <c r="E654" s="270"/>
      <c r="F654" s="147"/>
      <c r="G654" s="92"/>
      <c r="H654" s="92" t="s">
        <v>559</v>
      </c>
      <c r="I654" s="200" t="s">
        <v>102</v>
      </c>
      <c r="J654" s="200"/>
      <c r="K654" s="94"/>
      <c r="L654" s="148"/>
      <c r="M654" s="148"/>
      <c r="N654" s="93"/>
    </row>
    <row r="655" spans="1:14" ht="21" customHeight="1" x14ac:dyDescent="0.25">
      <c r="A655" s="92">
        <v>681</v>
      </c>
      <c r="B655" s="146" t="str">
        <f t="shared" si="11"/>
        <v>YÜKSEK-</v>
      </c>
      <c r="C655" s="146"/>
      <c r="D655" s="146"/>
      <c r="E655" s="270"/>
      <c r="F655" s="147"/>
      <c r="G655" s="92"/>
      <c r="H655" s="92" t="s">
        <v>559</v>
      </c>
      <c r="I655" s="200" t="s">
        <v>102</v>
      </c>
      <c r="J655" s="200"/>
      <c r="K655" s="94"/>
      <c r="L655" s="148"/>
      <c r="M655" s="148"/>
      <c r="N655" s="93"/>
    </row>
    <row r="656" spans="1:14" ht="21" customHeight="1" x14ac:dyDescent="0.25">
      <c r="A656" s="92">
        <v>682</v>
      </c>
      <c r="B656" s="146" t="str">
        <f t="shared" si="11"/>
        <v>YÜKSEK-</v>
      </c>
      <c r="C656" s="146"/>
      <c r="D656" s="146"/>
      <c r="E656" s="270"/>
      <c r="F656" s="147"/>
      <c r="G656" s="92"/>
      <c r="H656" s="92" t="s">
        <v>559</v>
      </c>
      <c r="I656" s="200" t="s">
        <v>102</v>
      </c>
      <c r="J656" s="200"/>
      <c r="K656" s="94"/>
      <c r="L656" s="148"/>
      <c r="M656" s="148"/>
      <c r="N656" s="93"/>
    </row>
    <row r="657" spans="1:14" ht="21" customHeight="1" x14ac:dyDescent="0.25">
      <c r="A657" s="92">
        <v>683</v>
      </c>
      <c r="B657" s="146" t="str">
        <f t="shared" si="11"/>
        <v>YÜKSEK-</v>
      </c>
      <c r="C657" s="146"/>
      <c r="D657" s="146"/>
      <c r="E657" s="270"/>
      <c r="F657" s="147"/>
      <c r="G657" s="92"/>
      <c r="H657" s="92" t="s">
        <v>559</v>
      </c>
      <c r="I657" s="200" t="s">
        <v>102</v>
      </c>
      <c r="J657" s="200"/>
      <c r="K657" s="94"/>
      <c r="L657" s="148"/>
      <c r="M657" s="148"/>
      <c r="N657" s="93"/>
    </row>
    <row r="658" spans="1:14" ht="21" customHeight="1" x14ac:dyDescent="0.25">
      <c r="A658" s="92">
        <v>684</v>
      </c>
      <c r="B658" s="146" t="str">
        <f t="shared" si="11"/>
        <v>YÜKSEK-</v>
      </c>
      <c r="C658" s="146"/>
      <c r="D658" s="146"/>
      <c r="E658" s="270"/>
      <c r="F658" s="147"/>
      <c r="G658" s="92"/>
      <c r="H658" s="92" t="s">
        <v>559</v>
      </c>
      <c r="I658" s="200" t="s">
        <v>102</v>
      </c>
      <c r="J658" s="200"/>
      <c r="K658" s="94"/>
      <c r="L658" s="148"/>
      <c r="M658" s="148"/>
      <c r="N658" s="93"/>
    </row>
    <row r="659" spans="1:14" ht="21" customHeight="1" x14ac:dyDescent="0.25">
      <c r="A659" s="92">
        <v>685</v>
      </c>
      <c r="B659" s="146" t="str">
        <f t="shared" si="11"/>
        <v>YÜKSEK-</v>
      </c>
      <c r="C659" s="146"/>
      <c r="D659" s="146"/>
      <c r="E659" s="270"/>
      <c r="F659" s="147"/>
      <c r="G659" s="92"/>
      <c r="H659" s="92" t="s">
        <v>559</v>
      </c>
      <c r="I659" s="200" t="s">
        <v>102</v>
      </c>
      <c r="J659" s="200"/>
      <c r="K659" s="94"/>
      <c r="L659" s="148"/>
      <c r="M659" s="148"/>
      <c r="N659" s="93"/>
    </row>
    <row r="660" spans="1:14" ht="21" customHeight="1" x14ac:dyDescent="0.25">
      <c r="A660" s="92">
        <v>686</v>
      </c>
      <c r="B660" s="146" t="str">
        <f t="shared" si="11"/>
        <v>SIRIK-</v>
      </c>
      <c r="C660" s="146"/>
      <c r="D660" s="146"/>
      <c r="E660" s="270"/>
      <c r="F660" s="147"/>
      <c r="G660" s="92"/>
      <c r="H660" s="92" t="s">
        <v>559</v>
      </c>
      <c r="I660" s="200" t="s">
        <v>120</v>
      </c>
      <c r="J660" s="200"/>
      <c r="K660" s="94"/>
      <c r="L660" s="148"/>
      <c r="M660" s="148"/>
      <c r="N660" s="93"/>
    </row>
    <row r="661" spans="1:14" ht="21" customHeight="1" x14ac:dyDescent="0.25">
      <c r="A661" s="92">
        <v>687</v>
      </c>
      <c r="B661" s="146" t="str">
        <f t="shared" ref="B661:B687" si="12">CONCATENATE(I661,"-",N661)</f>
        <v>SIRIK-</v>
      </c>
      <c r="C661" s="146"/>
      <c r="D661" s="146"/>
      <c r="E661" s="270"/>
      <c r="F661" s="147"/>
      <c r="G661" s="92"/>
      <c r="H661" s="92" t="s">
        <v>559</v>
      </c>
      <c r="I661" s="200" t="s">
        <v>120</v>
      </c>
      <c r="J661" s="200"/>
      <c r="K661" s="94"/>
      <c r="L661" s="148"/>
      <c r="M661" s="148"/>
      <c r="N661" s="93"/>
    </row>
    <row r="662" spans="1:14" ht="21" customHeight="1" x14ac:dyDescent="0.25">
      <c r="A662" s="92">
        <v>688</v>
      </c>
      <c r="B662" s="146" t="str">
        <f t="shared" si="12"/>
        <v>SIRIK-</v>
      </c>
      <c r="C662" s="146"/>
      <c r="D662" s="146"/>
      <c r="E662" s="270"/>
      <c r="F662" s="147"/>
      <c r="G662" s="92"/>
      <c r="H662" s="92" t="s">
        <v>559</v>
      </c>
      <c r="I662" s="200" t="s">
        <v>120</v>
      </c>
      <c r="J662" s="200"/>
      <c r="K662" s="94"/>
      <c r="L662" s="148"/>
      <c r="M662" s="148"/>
      <c r="N662" s="93"/>
    </row>
    <row r="663" spans="1:14" ht="21" customHeight="1" x14ac:dyDescent="0.25">
      <c r="A663" s="92">
        <v>689</v>
      </c>
      <c r="B663" s="146" t="str">
        <f t="shared" si="12"/>
        <v>SIRIK-</v>
      </c>
      <c r="C663" s="146"/>
      <c r="D663" s="146"/>
      <c r="E663" s="270"/>
      <c r="F663" s="147"/>
      <c r="G663" s="92"/>
      <c r="H663" s="92" t="s">
        <v>559</v>
      </c>
      <c r="I663" s="200" t="s">
        <v>120</v>
      </c>
      <c r="J663" s="200"/>
      <c r="K663" s="94"/>
      <c r="L663" s="148"/>
      <c r="M663" s="148"/>
      <c r="N663" s="93"/>
    </row>
    <row r="664" spans="1:14" ht="21" customHeight="1" x14ac:dyDescent="0.25">
      <c r="A664" s="92">
        <v>690</v>
      </c>
      <c r="B664" s="146" t="str">
        <f t="shared" si="12"/>
        <v>SIRIK-</v>
      </c>
      <c r="C664" s="146"/>
      <c r="D664" s="146"/>
      <c r="E664" s="270"/>
      <c r="F664" s="147"/>
      <c r="G664" s="92"/>
      <c r="H664" s="92" t="s">
        <v>559</v>
      </c>
      <c r="I664" s="200" t="s">
        <v>120</v>
      </c>
      <c r="J664" s="200"/>
      <c r="K664" s="94"/>
      <c r="L664" s="148"/>
      <c r="M664" s="148"/>
      <c r="N664" s="93"/>
    </row>
    <row r="665" spans="1:14" ht="21" customHeight="1" x14ac:dyDescent="0.25">
      <c r="A665" s="92">
        <v>691</v>
      </c>
      <c r="B665" s="146" t="str">
        <f t="shared" si="12"/>
        <v>SIRIK-</v>
      </c>
      <c r="C665" s="146"/>
      <c r="D665" s="146"/>
      <c r="E665" s="270"/>
      <c r="F665" s="147"/>
      <c r="G665" s="92"/>
      <c r="H665" s="92" t="s">
        <v>559</v>
      </c>
      <c r="I665" s="200" t="s">
        <v>120</v>
      </c>
      <c r="J665" s="200"/>
      <c r="K665" s="94"/>
      <c r="L665" s="148"/>
      <c r="M665" s="148"/>
      <c r="N665" s="93"/>
    </row>
    <row r="666" spans="1:14" ht="21" customHeight="1" x14ac:dyDescent="0.25">
      <c r="A666" s="92">
        <v>692</v>
      </c>
      <c r="B666" s="146" t="str">
        <f t="shared" si="12"/>
        <v>SIRIK-</v>
      </c>
      <c r="C666" s="146"/>
      <c r="D666" s="146"/>
      <c r="E666" s="270"/>
      <c r="F666" s="147"/>
      <c r="G666" s="92"/>
      <c r="H666" s="92" t="s">
        <v>559</v>
      </c>
      <c r="I666" s="200" t="s">
        <v>120</v>
      </c>
      <c r="J666" s="200"/>
      <c r="K666" s="94"/>
      <c r="L666" s="148"/>
      <c r="M666" s="148"/>
      <c r="N666" s="93"/>
    </row>
    <row r="667" spans="1:14" ht="21" customHeight="1" x14ac:dyDescent="0.25">
      <c r="A667" s="92">
        <v>693</v>
      </c>
      <c r="B667" s="146" t="str">
        <f t="shared" si="12"/>
        <v>SIRIK-</v>
      </c>
      <c r="C667" s="146"/>
      <c r="D667" s="146"/>
      <c r="E667" s="270"/>
      <c r="F667" s="147"/>
      <c r="G667" s="92"/>
      <c r="H667" s="92" t="s">
        <v>559</v>
      </c>
      <c r="I667" s="200" t="s">
        <v>120</v>
      </c>
      <c r="J667" s="200"/>
      <c r="K667" s="94"/>
      <c r="L667" s="148"/>
      <c r="M667" s="148"/>
      <c r="N667" s="93"/>
    </row>
    <row r="668" spans="1:14" ht="21" customHeight="1" x14ac:dyDescent="0.25">
      <c r="A668" s="92">
        <v>694</v>
      </c>
      <c r="B668" s="146" t="str">
        <f t="shared" si="12"/>
        <v>SIRIK-</v>
      </c>
      <c r="C668" s="146"/>
      <c r="D668" s="146"/>
      <c r="E668" s="270"/>
      <c r="F668" s="147"/>
      <c r="G668" s="92"/>
      <c r="H668" s="92" t="s">
        <v>559</v>
      </c>
      <c r="I668" s="200" t="s">
        <v>120</v>
      </c>
      <c r="J668" s="200"/>
      <c r="K668" s="94"/>
      <c r="L668" s="148"/>
      <c r="M668" s="148"/>
      <c r="N668" s="93"/>
    </row>
    <row r="669" spans="1:14" ht="21" customHeight="1" x14ac:dyDescent="0.25">
      <c r="A669" s="92">
        <v>695</v>
      </c>
      <c r="B669" s="146" t="str">
        <f t="shared" si="12"/>
        <v>SIRIK-</v>
      </c>
      <c r="C669" s="146"/>
      <c r="D669" s="146"/>
      <c r="E669" s="270"/>
      <c r="F669" s="147"/>
      <c r="G669" s="92"/>
      <c r="H669" s="92" t="s">
        <v>559</v>
      </c>
      <c r="I669" s="200" t="s">
        <v>120</v>
      </c>
      <c r="J669" s="200"/>
      <c r="K669" s="94"/>
      <c r="L669" s="148"/>
      <c r="M669" s="148"/>
      <c r="N669" s="93"/>
    </row>
    <row r="670" spans="1:14" ht="21" customHeight="1" x14ac:dyDescent="0.25">
      <c r="A670" s="92">
        <v>696</v>
      </c>
      <c r="B670" s="146" t="str">
        <f t="shared" si="12"/>
        <v>SIRIK-</v>
      </c>
      <c r="C670" s="146"/>
      <c r="D670" s="146"/>
      <c r="E670" s="270"/>
      <c r="F670" s="147"/>
      <c r="G670" s="92"/>
      <c r="H670" s="92" t="s">
        <v>559</v>
      </c>
      <c r="I670" s="200" t="s">
        <v>120</v>
      </c>
      <c r="J670" s="200"/>
      <c r="K670" s="94"/>
      <c r="L670" s="148"/>
      <c r="M670" s="148"/>
      <c r="N670" s="93"/>
    </row>
    <row r="671" spans="1:14" ht="21" customHeight="1" x14ac:dyDescent="0.25">
      <c r="A671" s="92">
        <v>697</v>
      </c>
      <c r="B671" s="146" t="str">
        <f t="shared" si="12"/>
        <v>SIRIK-</v>
      </c>
      <c r="C671" s="146"/>
      <c r="D671" s="146"/>
      <c r="E671" s="270"/>
      <c r="F671" s="147"/>
      <c r="G671" s="92"/>
      <c r="H671" s="92" t="s">
        <v>559</v>
      </c>
      <c r="I671" s="200" t="s">
        <v>120</v>
      </c>
      <c r="J671" s="200"/>
      <c r="K671" s="94"/>
      <c r="L671" s="148"/>
      <c r="M671" s="148"/>
      <c r="N671" s="93"/>
    </row>
    <row r="672" spans="1:14" ht="21" customHeight="1" x14ac:dyDescent="0.25">
      <c r="A672" s="92">
        <v>698</v>
      </c>
      <c r="B672" s="146" t="str">
        <f t="shared" si="12"/>
        <v>SIRIK-</v>
      </c>
      <c r="C672" s="146"/>
      <c r="D672" s="146"/>
      <c r="E672" s="270"/>
      <c r="F672" s="147"/>
      <c r="G672" s="92"/>
      <c r="H672" s="92" t="s">
        <v>559</v>
      </c>
      <c r="I672" s="200" t="s">
        <v>120</v>
      </c>
      <c r="J672" s="200"/>
      <c r="K672" s="94"/>
      <c r="L672" s="148"/>
      <c r="M672" s="148"/>
      <c r="N672" s="93"/>
    </row>
    <row r="673" spans="1:14" ht="21" customHeight="1" x14ac:dyDescent="0.25">
      <c r="A673" s="92">
        <v>699</v>
      </c>
      <c r="B673" s="146" t="str">
        <f t="shared" si="12"/>
        <v>SIRIK-</v>
      </c>
      <c r="C673" s="146"/>
      <c r="D673" s="146"/>
      <c r="E673" s="270"/>
      <c r="F673" s="147"/>
      <c r="G673" s="92"/>
      <c r="H673" s="92" t="s">
        <v>559</v>
      </c>
      <c r="I673" s="200" t="s">
        <v>120</v>
      </c>
      <c r="J673" s="200"/>
      <c r="K673" s="94"/>
      <c r="L673" s="148"/>
      <c r="M673" s="148"/>
      <c r="N673" s="93"/>
    </row>
    <row r="674" spans="1:14" ht="21" customHeight="1" x14ac:dyDescent="0.25">
      <c r="A674" s="92">
        <v>700</v>
      </c>
      <c r="B674" s="146" t="str">
        <f t="shared" si="12"/>
        <v>SIRIK-</v>
      </c>
      <c r="C674" s="146"/>
      <c r="D674" s="146"/>
      <c r="E674" s="270"/>
      <c r="F674" s="147"/>
      <c r="G674" s="92"/>
      <c r="H674" s="92" t="s">
        <v>559</v>
      </c>
      <c r="I674" s="200" t="s">
        <v>120</v>
      </c>
      <c r="J674" s="200"/>
      <c r="K674" s="94"/>
      <c r="L674" s="148"/>
      <c r="M674" s="148"/>
      <c r="N674" s="93"/>
    </row>
    <row r="675" spans="1:14" ht="21" customHeight="1" x14ac:dyDescent="0.25">
      <c r="A675" s="92">
        <v>701</v>
      </c>
      <c r="B675" s="146" t="str">
        <f t="shared" si="12"/>
        <v>SIRIK-</v>
      </c>
      <c r="C675" s="146"/>
      <c r="D675" s="146"/>
      <c r="E675" s="270"/>
      <c r="F675" s="147"/>
      <c r="G675" s="92"/>
      <c r="H675" s="92" t="s">
        <v>559</v>
      </c>
      <c r="I675" s="200" t="s">
        <v>120</v>
      </c>
      <c r="J675" s="200"/>
      <c r="K675" s="94"/>
      <c r="L675" s="148"/>
      <c r="M675" s="148"/>
      <c r="N675" s="93"/>
    </row>
    <row r="676" spans="1:14" ht="21" customHeight="1" x14ac:dyDescent="0.25">
      <c r="A676" s="92">
        <v>702</v>
      </c>
      <c r="B676" s="146" t="str">
        <f t="shared" si="12"/>
        <v>SIRIK-</v>
      </c>
      <c r="C676" s="146"/>
      <c r="D676" s="146"/>
      <c r="E676" s="270"/>
      <c r="F676" s="147"/>
      <c r="G676" s="92"/>
      <c r="H676" s="92" t="s">
        <v>559</v>
      </c>
      <c r="I676" s="200" t="s">
        <v>120</v>
      </c>
      <c r="J676" s="200"/>
      <c r="K676" s="94"/>
      <c r="L676" s="148"/>
      <c r="M676" s="148"/>
      <c r="N676" s="93"/>
    </row>
    <row r="677" spans="1:14" ht="21" customHeight="1" x14ac:dyDescent="0.25">
      <c r="A677" s="92">
        <v>703</v>
      </c>
      <c r="B677" s="146" t="str">
        <f t="shared" si="12"/>
        <v>SIRIK-</v>
      </c>
      <c r="C677" s="146"/>
      <c r="D677" s="146"/>
      <c r="E677" s="270"/>
      <c r="F677" s="147"/>
      <c r="G677" s="92"/>
      <c r="H677" s="92" t="s">
        <v>559</v>
      </c>
      <c r="I677" s="200" t="s">
        <v>120</v>
      </c>
      <c r="J677" s="200"/>
      <c r="K677" s="94"/>
      <c r="L677" s="148"/>
      <c r="M677" s="148"/>
      <c r="N677" s="93"/>
    </row>
    <row r="678" spans="1:14" ht="21" customHeight="1" x14ac:dyDescent="0.25">
      <c r="A678" s="92">
        <v>704</v>
      </c>
      <c r="B678" s="146" t="str">
        <f t="shared" si="12"/>
        <v>SIRIK-</v>
      </c>
      <c r="C678" s="146"/>
      <c r="D678" s="146"/>
      <c r="E678" s="270"/>
      <c r="F678" s="147"/>
      <c r="G678" s="92"/>
      <c r="H678" s="92" t="s">
        <v>559</v>
      </c>
      <c r="I678" s="200" t="s">
        <v>120</v>
      </c>
      <c r="J678" s="200"/>
      <c r="K678" s="94"/>
      <c r="L678" s="148"/>
      <c r="M678" s="148"/>
      <c r="N678" s="93"/>
    </row>
    <row r="679" spans="1:14" ht="21" customHeight="1" x14ac:dyDescent="0.25">
      <c r="A679" s="92">
        <v>705</v>
      </c>
      <c r="B679" s="146" t="str">
        <f t="shared" si="12"/>
        <v>SIRIK-</v>
      </c>
      <c r="C679" s="146"/>
      <c r="D679" s="146"/>
      <c r="E679" s="270"/>
      <c r="F679" s="147"/>
      <c r="G679" s="92"/>
      <c r="H679" s="92" t="s">
        <v>559</v>
      </c>
      <c r="I679" s="200" t="s">
        <v>120</v>
      </c>
      <c r="J679" s="200"/>
      <c r="K679" s="94"/>
      <c r="L679" s="148"/>
      <c r="M679" s="148"/>
      <c r="N679" s="93"/>
    </row>
    <row r="680" spans="1:14" ht="21" customHeight="1" x14ac:dyDescent="0.25">
      <c r="A680" s="92">
        <v>706</v>
      </c>
      <c r="B680" s="146" t="str">
        <f t="shared" si="12"/>
        <v>SIRIK-</v>
      </c>
      <c r="C680" s="146"/>
      <c r="D680" s="146"/>
      <c r="E680" s="270"/>
      <c r="F680" s="147"/>
      <c r="G680" s="92"/>
      <c r="H680" s="92" t="s">
        <v>559</v>
      </c>
      <c r="I680" s="200" t="s">
        <v>120</v>
      </c>
      <c r="J680" s="200"/>
      <c r="K680" s="94"/>
      <c r="L680" s="148"/>
      <c r="M680" s="148"/>
      <c r="N680" s="93"/>
    </row>
    <row r="681" spans="1:14" ht="21" customHeight="1" x14ac:dyDescent="0.25">
      <c r="A681" s="92">
        <v>707</v>
      </c>
      <c r="B681" s="146" t="str">
        <f t="shared" si="12"/>
        <v>SIRIK-</v>
      </c>
      <c r="C681" s="146"/>
      <c r="D681" s="146"/>
      <c r="E681" s="270"/>
      <c r="F681" s="147"/>
      <c r="G681" s="92"/>
      <c r="H681" s="92" t="s">
        <v>559</v>
      </c>
      <c r="I681" s="200" t="s">
        <v>120</v>
      </c>
      <c r="J681" s="200"/>
      <c r="K681" s="94"/>
      <c r="L681" s="148"/>
      <c r="M681" s="148"/>
      <c r="N681" s="93"/>
    </row>
    <row r="682" spans="1:14" ht="21" customHeight="1" x14ac:dyDescent="0.25">
      <c r="A682" s="92">
        <v>708</v>
      </c>
      <c r="B682" s="146" t="str">
        <f t="shared" si="12"/>
        <v>SIRIK-</v>
      </c>
      <c r="C682" s="146"/>
      <c r="D682" s="146"/>
      <c r="E682" s="270"/>
      <c r="F682" s="147"/>
      <c r="G682" s="92"/>
      <c r="H682" s="92" t="s">
        <v>559</v>
      </c>
      <c r="I682" s="200" t="s">
        <v>120</v>
      </c>
      <c r="J682" s="200"/>
      <c r="K682" s="94"/>
      <c r="L682" s="148"/>
      <c r="M682" s="148"/>
      <c r="N682" s="93"/>
    </row>
    <row r="683" spans="1:14" ht="21" customHeight="1" x14ac:dyDescent="0.25">
      <c r="A683" s="92">
        <v>709</v>
      </c>
      <c r="B683" s="146" t="str">
        <f t="shared" si="12"/>
        <v>SIRIK-</v>
      </c>
      <c r="C683" s="146"/>
      <c r="D683" s="146"/>
      <c r="E683" s="270"/>
      <c r="F683" s="147"/>
      <c r="G683" s="92"/>
      <c r="H683" s="92" t="s">
        <v>559</v>
      </c>
      <c r="I683" s="200" t="s">
        <v>120</v>
      </c>
      <c r="J683" s="200"/>
      <c r="K683" s="94"/>
      <c r="L683" s="148"/>
      <c r="M683" s="148"/>
      <c r="N683" s="93"/>
    </row>
    <row r="684" spans="1:14" ht="21" customHeight="1" x14ac:dyDescent="0.25">
      <c r="A684" s="92">
        <v>710</v>
      </c>
      <c r="B684" s="146" t="str">
        <f t="shared" si="12"/>
        <v>SIRIK-</v>
      </c>
      <c r="C684" s="146"/>
      <c r="D684" s="146"/>
      <c r="E684" s="270"/>
      <c r="F684" s="147"/>
      <c r="G684" s="92"/>
      <c r="H684" s="92" t="s">
        <v>559</v>
      </c>
      <c r="I684" s="200" t="s">
        <v>120</v>
      </c>
      <c r="J684" s="200"/>
      <c r="K684" s="94"/>
      <c r="L684" s="148"/>
      <c r="M684" s="148"/>
      <c r="N684" s="93"/>
    </row>
    <row r="685" spans="1:14" ht="21" customHeight="1" x14ac:dyDescent="0.25">
      <c r="A685" s="92">
        <v>711</v>
      </c>
      <c r="B685" s="146" t="str">
        <f t="shared" si="12"/>
        <v>SIRIK-</v>
      </c>
      <c r="C685" s="146"/>
      <c r="D685" s="146"/>
      <c r="E685" s="270"/>
      <c r="F685" s="147"/>
      <c r="G685" s="92"/>
      <c r="H685" s="92" t="s">
        <v>559</v>
      </c>
      <c r="I685" s="200" t="s">
        <v>120</v>
      </c>
      <c r="J685" s="200"/>
      <c r="K685" s="94"/>
      <c r="L685" s="148"/>
      <c r="M685" s="148"/>
      <c r="N685" s="93"/>
    </row>
    <row r="686" spans="1:14" ht="21" customHeight="1" x14ac:dyDescent="0.25">
      <c r="A686" s="92">
        <v>712</v>
      </c>
      <c r="B686" s="146" t="str">
        <f t="shared" si="12"/>
        <v>SIRIK-</v>
      </c>
      <c r="C686" s="146"/>
      <c r="D686" s="146"/>
      <c r="E686" s="270"/>
      <c r="F686" s="147"/>
      <c r="G686" s="92"/>
      <c r="H686" s="92" t="s">
        <v>559</v>
      </c>
      <c r="I686" s="200" t="s">
        <v>120</v>
      </c>
      <c r="J686" s="200"/>
      <c r="K686" s="94"/>
      <c r="L686" s="148"/>
      <c r="M686" s="148"/>
      <c r="N686" s="93"/>
    </row>
    <row r="687" spans="1:14" ht="21" customHeight="1" x14ac:dyDescent="0.25">
      <c r="A687" s="92">
        <v>713</v>
      </c>
      <c r="B687" s="146" t="str">
        <f t="shared" si="12"/>
        <v>GÜLLE-</v>
      </c>
      <c r="C687" s="146"/>
      <c r="D687" s="146"/>
      <c r="E687" s="270"/>
      <c r="F687" s="147"/>
      <c r="G687" s="92"/>
      <c r="H687" s="92" t="s">
        <v>559</v>
      </c>
      <c r="I687" s="200" t="s">
        <v>157</v>
      </c>
      <c r="J687" s="200"/>
      <c r="K687" s="94"/>
      <c r="L687" s="148"/>
      <c r="M687" s="148"/>
      <c r="N687" s="93"/>
    </row>
    <row r="688" spans="1:14" ht="21" customHeight="1" x14ac:dyDescent="0.25">
      <c r="A688" s="92">
        <v>714</v>
      </c>
      <c r="B688" s="146" t="str">
        <f t="shared" ref="B688:B734" si="13">CONCATENATE(I688,"-",N688)</f>
        <v>GÜLLE-</v>
      </c>
      <c r="C688" s="146"/>
      <c r="D688" s="146"/>
      <c r="E688" s="270"/>
      <c r="F688" s="147"/>
      <c r="G688" s="92"/>
      <c r="H688" s="92" t="s">
        <v>559</v>
      </c>
      <c r="I688" s="200" t="s">
        <v>157</v>
      </c>
      <c r="J688" s="200"/>
      <c r="K688" s="94"/>
      <c r="L688" s="148"/>
      <c r="M688" s="148"/>
      <c r="N688" s="93"/>
    </row>
    <row r="689" spans="1:14" ht="21" customHeight="1" x14ac:dyDescent="0.25">
      <c r="A689" s="92">
        <v>715</v>
      </c>
      <c r="B689" s="146" t="str">
        <f t="shared" si="13"/>
        <v>GÜLLE-</v>
      </c>
      <c r="C689" s="146"/>
      <c r="D689" s="146"/>
      <c r="E689" s="270"/>
      <c r="F689" s="147"/>
      <c r="G689" s="92"/>
      <c r="H689" s="92" t="s">
        <v>559</v>
      </c>
      <c r="I689" s="200" t="s">
        <v>157</v>
      </c>
      <c r="J689" s="200"/>
      <c r="K689" s="94"/>
      <c r="L689" s="148"/>
      <c r="M689" s="148"/>
      <c r="N689" s="93"/>
    </row>
    <row r="690" spans="1:14" ht="21" customHeight="1" x14ac:dyDescent="0.25">
      <c r="A690" s="92">
        <v>716</v>
      </c>
      <c r="B690" s="146" t="str">
        <f t="shared" si="13"/>
        <v>GÜLLE-</v>
      </c>
      <c r="C690" s="146"/>
      <c r="D690" s="146"/>
      <c r="E690" s="270"/>
      <c r="F690" s="147"/>
      <c r="G690" s="92"/>
      <c r="H690" s="92" t="s">
        <v>559</v>
      </c>
      <c r="I690" s="200" t="s">
        <v>157</v>
      </c>
      <c r="J690" s="200"/>
      <c r="K690" s="94"/>
      <c r="L690" s="148"/>
      <c r="M690" s="148"/>
      <c r="N690" s="93"/>
    </row>
    <row r="691" spans="1:14" ht="21" customHeight="1" x14ac:dyDescent="0.25">
      <c r="A691" s="92">
        <v>717</v>
      </c>
      <c r="B691" s="146" t="str">
        <f t="shared" si="13"/>
        <v>GÜLLE-</v>
      </c>
      <c r="C691" s="146"/>
      <c r="D691" s="146"/>
      <c r="E691" s="270"/>
      <c r="F691" s="147"/>
      <c r="G691" s="92"/>
      <c r="H691" s="92" t="s">
        <v>559</v>
      </c>
      <c r="I691" s="200" t="s">
        <v>157</v>
      </c>
      <c r="J691" s="200"/>
      <c r="K691" s="94"/>
      <c r="L691" s="148"/>
      <c r="M691" s="148"/>
      <c r="N691" s="93"/>
    </row>
    <row r="692" spans="1:14" ht="21" customHeight="1" x14ac:dyDescent="0.25">
      <c r="A692" s="92">
        <v>718</v>
      </c>
      <c r="B692" s="146" t="str">
        <f t="shared" si="13"/>
        <v>GÜLLE-</v>
      </c>
      <c r="C692" s="146"/>
      <c r="D692" s="146"/>
      <c r="E692" s="270"/>
      <c r="F692" s="147"/>
      <c r="G692" s="92"/>
      <c r="H692" s="92" t="s">
        <v>559</v>
      </c>
      <c r="I692" s="200" t="s">
        <v>157</v>
      </c>
      <c r="J692" s="200"/>
      <c r="K692" s="94"/>
      <c r="L692" s="148"/>
      <c r="M692" s="148"/>
      <c r="N692" s="93"/>
    </row>
    <row r="693" spans="1:14" ht="21" customHeight="1" x14ac:dyDescent="0.25">
      <c r="A693" s="92">
        <v>719</v>
      </c>
      <c r="B693" s="146" t="str">
        <f t="shared" si="13"/>
        <v>GÜLLE-</v>
      </c>
      <c r="C693" s="146"/>
      <c r="D693" s="146"/>
      <c r="E693" s="270"/>
      <c r="F693" s="147"/>
      <c r="G693" s="92"/>
      <c r="H693" s="92" t="s">
        <v>559</v>
      </c>
      <c r="I693" s="200" t="s">
        <v>157</v>
      </c>
      <c r="J693" s="200"/>
      <c r="K693" s="94"/>
      <c r="L693" s="148"/>
      <c r="M693" s="148"/>
      <c r="N693" s="93"/>
    </row>
    <row r="694" spans="1:14" ht="21" customHeight="1" x14ac:dyDescent="0.25">
      <c r="A694" s="92">
        <v>720</v>
      </c>
      <c r="B694" s="146" t="str">
        <f t="shared" si="13"/>
        <v>GÜLLE-</v>
      </c>
      <c r="C694" s="146"/>
      <c r="D694" s="146"/>
      <c r="E694" s="270"/>
      <c r="F694" s="147"/>
      <c r="G694" s="92"/>
      <c r="H694" s="92" t="s">
        <v>559</v>
      </c>
      <c r="I694" s="200" t="s">
        <v>157</v>
      </c>
      <c r="J694" s="200"/>
      <c r="K694" s="94"/>
      <c r="L694" s="148"/>
      <c r="M694" s="148"/>
      <c r="N694" s="93"/>
    </row>
    <row r="695" spans="1:14" ht="21" customHeight="1" x14ac:dyDescent="0.25">
      <c r="A695" s="92">
        <v>721</v>
      </c>
      <c r="B695" s="146" t="str">
        <f t="shared" si="13"/>
        <v>GÜLLE-</v>
      </c>
      <c r="C695" s="146"/>
      <c r="D695" s="146"/>
      <c r="E695" s="270"/>
      <c r="F695" s="147"/>
      <c r="G695" s="92"/>
      <c r="H695" s="92" t="s">
        <v>559</v>
      </c>
      <c r="I695" s="200" t="s">
        <v>157</v>
      </c>
      <c r="J695" s="200"/>
      <c r="K695" s="94"/>
      <c r="L695" s="148"/>
      <c r="M695" s="148"/>
      <c r="N695" s="93"/>
    </row>
    <row r="696" spans="1:14" ht="21" customHeight="1" x14ac:dyDescent="0.25">
      <c r="A696" s="92">
        <v>722</v>
      </c>
      <c r="B696" s="146" t="str">
        <f t="shared" si="13"/>
        <v>GÜLLE-</v>
      </c>
      <c r="C696" s="146"/>
      <c r="D696" s="146"/>
      <c r="E696" s="270"/>
      <c r="F696" s="147"/>
      <c r="G696" s="92"/>
      <c r="H696" s="92" t="s">
        <v>559</v>
      </c>
      <c r="I696" s="200" t="s">
        <v>157</v>
      </c>
      <c r="J696" s="200"/>
      <c r="K696" s="94"/>
      <c r="L696" s="148"/>
      <c r="M696" s="148"/>
      <c r="N696" s="93"/>
    </row>
    <row r="697" spans="1:14" ht="21" customHeight="1" x14ac:dyDescent="0.25">
      <c r="A697" s="92">
        <v>723</v>
      </c>
      <c r="B697" s="146" t="str">
        <f t="shared" si="13"/>
        <v>GÜLLE-</v>
      </c>
      <c r="C697" s="146"/>
      <c r="D697" s="146"/>
      <c r="E697" s="270"/>
      <c r="F697" s="147"/>
      <c r="G697" s="92"/>
      <c r="H697" s="92" t="s">
        <v>559</v>
      </c>
      <c r="I697" s="200" t="s">
        <v>157</v>
      </c>
      <c r="J697" s="200"/>
      <c r="K697" s="94"/>
      <c r="L697" s="148"/>
      <c r="M697" s="148"/>
      <c r="N697" s="93"/>
    </row>
    <row r="698" spans="1:14" ht="21" customHeight="1" x14ac:dyDescent="0.25">
      <c r="A698" s="92">
        <v>724</v>
      </c>
      <c r="B698" s="146" t="str">
        <f t="shared" si="13"/>
        <v>GÜLLE-</v>
      </c>
      <c r="C698" s="146"/>
      <c r="D698" s="146"/>
      <c r="E698" s="270"/>
      <c r="F698" s="147"/>
      <c r="G698" s="92"/>
      <c r="H698" s="92" t="s">
        <v>559</v>
      </c>
      <c r="I698" s="200" t="s">
        <v>157</v>
      </c>
      <c r="J698" s="200"/>
      <c r="K698" s="94"/>
      <c r="L698" s="148"/>
      <c r="M698" s="148"/>
      <c r="N698" s="93"/>
    </row>
    <row r="699" spans="1:14" ht="21" customHeight="1" x14ac:dyDescent="0.25">
      <c r="A699" s="92">
        <v>725</v>
      </c>
      <c r="B699" s="146" t="str">
        <f t="shared" si="13"/>
        <v>GÜLLE-</v>
      </c>
      <c r="C699" s="146"/>
      <c r="D699" s="146"/>
      <c r="E699" s="270"/>
      <c r="F699" s="147"/>
      <c r="G699" s="92"/>
      <c r="H699" s="92" t="s">
        <v>559</v>
      </c>
      <c r="I699" s="200" t="s">
        <v>157</v>
      </c>
      <c r="J699" s="200"/>
      <c r="K699" s="94"/>
      <c r="L699" s="148"/>
      <c r="M699" s="148"/>
      <c r="N699" s="93"/>
    </row>
    <row r="700" spans="1:14" ht="21" customHeight="1" x14ac:dyDescent="0.25">
      <c r="A700" s="92">
        <v>726</v>
      </c>
      <c r="B700" s="146" t="str">
        <f t="shared" si="13"/>
        <v>GÜLLE-</v>
      </c>
      <c r="C700" s="146"/>
      <c r="D700" s="146"/>
      <c r="E700" s="270"/>
      <c r="F700" s="147"/>
      <c r="G700" s="92"/>
      <c r="H700" s="92" t="s">
        <v>559</v>
      </c>
      <c r="I700" s="200" t="s">
        <v>157</v>
      </c>
      <c r="J700" s="200"/>
      <c r="K700" s="94"/>
      <c r="L700" s="148"/>
      <c r="M700" s="148"/>
      <c r="N700" s="93"/>
    </row>
    <row r="701" spans="1:14" ht="21" customHeight="1" x14ac:dyDescent="0.25">
      <c r="A701" s="92">
        <v>727</v>
      </c>
      <c r="B701" s="146" t="str">
        <f t="shared" si="13"/>
        <v>GÜLLE-</v>
      </c>
      <c r="C701" s="146"/>
      <c r="D701" s="146"/>
      <c r="E701" s="270"/>
      <c r="F701" s="147"/>
      <c r="G701" s="92"/>
      <c r="H701" s="92" t="s">
        <v>559</v>
      </c>
      <c r="I701" s="200" t="s">
        <v>157</v>
      </c>
      <c r="J701" s="200"/>
      <c r="K701" s="94"/>
      <c r="L701" s="148"/>
      <c r="M701" s="148"/>
      <c r="N701" s="93"/>
    </row>
    <row r="702" spans="1:14" ht="21" customHeight="1" x14ac:dyDescent="0.25">
      <c r="A702" s="92">
        <v>728</v>
      </c>
      <c r="B702" s="146" t="str">
        <f t="shared" si="13"/>
        <v>GÜLLE-</v>
      </c>
      <c r="C702" s="146"/>
      <c r="D702" s="146"/>
      <c r="E702" s="270"/>
      <c r="F702" s="147"/>
      <c r="G702" s="92"/>
      <c r="H702" s="92" t="s">
        <v>559</v>
      </c>
      <c r="I702" s="200" t="s">
        <v>157</v>
      </c>
      <c r="J702" s="200"/>
      <c r="K702" s="94"/>
      <c r="L702" s="148"/>
      <c r="M702" s="148"/>
      <c r="N702" s="93"/>
    </row>
    <row r="703" spans="1:14" ht="21" customHeight="1" x14ac:dyDescent="0.25">
      <c r="A703" s="92">
        <v>729</v>
      </c>
      <c r="B703" s="146" t="str">
        <f t="shared" si="13"/>
        <v>GÜLLE-</v>
      </c>
      <c r="C703" s="146"/>
      <c r="D703" s="146"/>
      <c r="E703" s="270"/>
      <c r="F703" s="147"/>
      <c r="G703" s="92"/>
      <c r="H703" s="92" t="s">
        <v>559</v>
      </c>
      <c r="I703" s="200" t="s">
        <v>157</v>
      </c>
      <c r="J703" s="200"/>
      <c r="K703" s="94"/>
      <c r="L703" s="148"/>
      <c r="M703" s="148"/>
      <c r="N703" s="93"/>
    </row>
    <row r="704" spans="1:14" ht="21" customHeight="1" x14ac:dyDescent="0.25">
      <c r="A704" s="92">
        <v>730</v>
      </c>
      <c r="B704" s="146" t="str">
        <f t="shared" si="13"/>
        <v>GÜLLE-</v>
      </c>
      <c r="C704" s="146"/>
      <c r="D704" s="146"/>
      <c r="E704" s="270"/>
      <c r="F704" s="147"/>
      <c r="G704" s="92"/>
      <c r="H704" s="92" t="s">
        <v>559</v>
      </c>
      <c r="I704" s="200" t="s">
        <v>157</v>
      </c>
      <c r="J704" s="200"/>
      <c r="K704" s="94"/>
      <c r="L704" s="148"/>
      <c r="M704" s="148"/>
      <c r="N704" s="93"/>
    </row>
    <row r="705" spans="1:14" ht="21" customHeight="1" x14ac:dyDescent="0.25">
      <c r="A705" s="92">
        <v>731</v>
      </c>
      <c r="B705" s="146" t="str">
        <f t="shared" si="13"/>
        <v>GÜLLE-</v>
      </c>
      <c r="C705" s="146"/>
      <c r="D705" s="146"/>
      <c r="E705" s="270"/>
      <c r="F705" s="147"/>
      <c r="G705" s="92"/>
      <c r="H705" s="92" t="s">
        <v>559</v>
      </c>
      <c r="I705" s="200" t="s">
        <v>157</v>
      </c>
      <c r="J705" s="200"/>
      <c r="K705" s="94"/>
      <c r="L705" s="148"/>
      <c r="M705" s="148"/>
      <c r="N705" s="93"/>
    </row>
    <row r="706" spans="1:14" ht="21" customHeight="1" x14ac:dyDescent="0.25">
      <c r="A706" s="92">
        <v>732</v>
      </c>
      <c r="B706" s="146" t="str">
        <f t="shared" si="13"/>
        <v>GÜLLE-</v>
      </c>
      <c r="C706" s="146"/>
      <c r="D706" s="146"/>
      <c r="E706" s="270"/>
      <c r="F706" s="147"/>
      <c r="G706" s="92"/>
      <c r="H706" s="92" t="s">
        <v>559</v>
      </c>
      <c r="I706" s="200" t="s">
        <v>157</v>
      </c>
      <c r="J706" s="200"/>
      <c r="K706" s="94"/>
      <c r="L706" s="148"/>
      <c r="M706" s="148"/>
      <c r="N706" s="93"/>
    </row>
    <row r="707" spans="1:14" ht="21" customHeight="1" x14ac:dyDescent="0.25">
      <c r="A707" s="92">
        <v>733</v>
      </c>
      <c r="B707" s="146" t="str">
        <f t="shared" si="13"/>
        <v>GÜLLE-</v>
      </c>
      <c r="C707" s="146"/>
      <c r="D707" s="146"/>
      <c r="E707" s="270"/>
      <c r="F707" s="147"/>
      <c r="G707" s="92"/>
      <c r="H707" s="92" t="s">
        <v>559</v>
      </c>
      <c r="I707" s="200" t="s">
        <v>157</v>
      </c>
      <c r="J707" s="200"/>
      <c r="K707" s="94"/>
      <c r="L707" s="148"/>
      <c r="M707" s="148"/>
      <c r="N707" s="93"/>
    </row>
    <row r="708" spans="1:14" ht="21" customHeight="1" x14ac:dyDescent="0.25">
      <c r="A708" s="92">
        <v>734</v>
      </c>
      <c r="B708" s="146" t="str">
        <f t="shared" si="13"/>
        <v>GÜLLE-</v>
      </c>
      <c r="C708" s="146"/>
      <c r="D708" s="146"/>
      <c r="E708" s="270"/>
      <c r="F708" s="147"/>
      <c r="G708" s="92"/>
      <c r="H708" s="92" t="s">
        <v>559</v>
      </c>
      <c r="I708" s="200" t="s">
        <v>157</v>
      </c>
      <c r="J708" s="200"/>
      <c r="K708" s="94"/>
      <c r="L708" s="148"/>
      <c r="M708" s="148"/>
      <c r="N708" s="93"/>
    </row>
    <row r="709" spans="1:14" ht="21" customHeight="1" x14ac:dyDescent="0.25">
      <c r="A709" s="92">
        <v>735</v>
      </c>
      <c r="B709" s="146" t="str">
        <f t="shared" si="13"/>
        <v>GÜLLE-</v>
      </c>
      <c r="C709" s="146"/>
      <c r="D709" s="146"/>
      <c r="E709" s="270"/>
      <c r="F709" s="147"/>
      <c r="G709" s="92"/>
      <c r="H709" s="92" t="s">
        <v>559</v>
      </c>
      <c r="I709" s="200" t="s">
        <v>157</v>
      </c>
      <c r="J709" s="200"/>
      <c r="K709" s="94"/>
      <c r="L709" s="148"/>
      <c r="M709" s="148"/>
      <c r="N709" s="93"/>
    </row>
    <row r="710" spans="1:14" ht="21" customHeight="1" x14ac:dyDescent="0.25">
      <c r="A710" s="92">
        <v>736</v>
      </c>
      <c r="B710" s="146" t="str">
        <f t="shared" si="13"/>
        <v>GÜLLE-</v>
      </c>
      <c r="C710" s="146"/>
      <c r="D710" s="146"/>
      <c r="E710" s="270"/>
      <c r="F710" s="147"/>
      <c r="G710" s="92"/>
      <c r="H710" s="92" t="s">
        <v>559</v>
      </c>
      <c r="I710" s="200" t="s">
        <v>157</v>
      </c>
      <c r="J710" s="200"/>
      <c r="K710" s="94"/>
      <c r="L710" s="148"/>
      <c r="M710" s="148"/>
      <c r="N710" s="93"/>
    </row>
    <row r="711" spans="1:14" ht="21" customHeight="1" x14ac:dyDescent="0.25">
      <c r="A711" s="92">
        <v>737</v>
      </c>
      <c r="B711" s="146" t="str">
        <f t="shared" si="13"/>
        <v>GÜLLE-</v>
      </c>
      <c r="C711" s="146"/>
      <c r="D711" s="146"/>
      <c r="E711" s="270"/>
      <c r="F711" s="147"/>
      <c r="G711" s="92"/>
      <c r="H711" s="92" t="s">
        <v>559</v>
      </c>
      <c r="I711" s="200" t="s">
        <v>157</v>
      </c>
      <c r="J711" s="200"/>
      <c r="K711" s="94"/>
      <c r="L711" s="148"/>
      <c r="M711" s="148"/>
      <c r="N711" s="93"/>
    </row>
    <row r="712" spans="1:14" ht="21" customHeight="1" x14ac:dyDescent="0.25">
      <c r="A712" s="92">
        <v>738</v>
      </c>
      <c r="B712" s="146" t="str">
        <f t="shared" si="13"/>
        <v>GÜLLE-</v>
      </c>
      <c r="C712" s="146"/>
      <c r="D712" s="146"/>
      <c r="E712" s="270"/>
      <c r="F712" s="147"/>
      <c r="G712" s="92"/>
      <c r="H712" s="92" t="s">
        <v>559</v>
      </c>
      <c r="I712" s="200" t="s">
        <v>157</v>
      </c>
      <c r="J712" s="200"/>
      <c r="K712" s="94"/>
      <c r="L712" s="148"/>
      <c r="M712" s="148"/>
      <c r="N712" s="93"/>
    </row>
    <row r="713" spans="1:14" ht="21" customHeight="1" x14ac:dyDescent="0.25">
      <c r="A713" s="92">
        <v>739</v>
      </c>
      <c r="B713" s="146" t="str">
        <f t="shared" si="13"/>
        <v>GÜLLE-</v>
      </c>
      <c r="C713" s="146"/>
      <c r="D713" s="146"/>
      <c r="E713" s="270"/>
      <c r="F713" s="147"/>
      <c r="G713" s="92"/>
      <c r="H713" s="92" t="s">
        <v>559</v>
      </c>
      <c r="I713" s="200" t="s">
        <v>157</v>
      </c>
      <c r="J713" s="200"/>
      <c r="K713" s="94"/>
      <c r="L713" s="148"/>
      <c r="M713" s="148"/>
      <c r="N713" s="93"/>
    </row>
    <row r="714" spans="1:14" ht="21" customHeight="1" x14ac:dyDescent="0.25">
      <c r="A714" s="92">
        <v>740</v>
      </c>
      <c r="B714" s="146" t="str">
        <f t="shared" si="13"/>
        <v>GÜLLE-</v>
      </c>
      <c r="C714" s="146"/>
      <c r="D714" s="146"/>
      <c r="E714" s="270"/>
      <c r="F714" s="147"/>
      <c r="G714" s="92"/>
      <c r="H714" s="92" t="s">
        <v>559</v>
      </c>
      <c r="I714" s="200" t="s">
        <v>157</v>
      </c>
      <c r="J714" s="200"/>
      <c r="K714" s="94"/>
      <c r="L714" s="148"/>
      <c r="M714" s="148"/>
      <c r="N714" s="93"/>
    </row>
    <row r="715" spans="1:14" ht="21" customHeight="1" x14ac:dyDescent="0.25">
      <c r="A715" s="92">
        <v>741</v>
      </c>
      <c r="B715" s="146" t="str">
        <f t="shared" si="13"/>
        <v>GÜLLE-</v>
      </c>
      <c r="C715" s="146"/>
      <c r="D715" s="146"/>
      <c r="E715" s="270"/>
      <c r="F715" s="147"/>
      <c r="G715" s="92"/>
      <c r="H715" s="92" t="s">
        <v>559</v>
      </c>
      <c r="I715" s="200" t="s">
        <v>157</v>
      </c>
      <c r="J715" s="200"/>
      <c r="K715" s="94"/>
      <c r="L715" s="148"/>
      <c r="M715" s="148"/>
      <c r="N715" s="93"/>
    </row>
    <row r="716" spans="1:14" ht="21" customHeight="1" x14ac:dyDescent="0.25">
      <c r="A716" s="92">
        <v>742</v>
      </c>
      <c r="B716" s="146" t="str">
        <f t="shared" si="13"/>
        <v>GÜLLE-</v>
      </c>
      <c r="C716" s="146"/>
      <c r="D716" s="146"/>
      <c r="E716" s="270"/>
      <c r="F716" s="147"/>
      <c r="G716" s="92"/>
      <c r="H716" s="92" t="s">
        <v>559</v>
      </c>
      <c r="I716" s="200" t="s">
        <v>157</v>
      </c>
      <c r="J716" s="200"/>
      <c r="K716" s="94"/>
      <c r="L716" s="148"/>
      <c r="M716" s="148"/>
      <c r="N716" s="93"/>
    </row>
    <row r="717" spans="1:14" ht="21" customHeight="1" x14ac:dyDescent="0.25">
      <c r="A717" s="92">
        <v>743</v>
      </c>
      <c r="B717" s="146" t="str">
        <f t="shared" si="13"/>
        <v>GÜLLE-</v>
      </c>
      <c r="C717" s="146"/>
      <c r="D717" s="146"/>
      <c r="E717" s="270"/>
      <c r="F717" s="147"/>
      <c r="G717" s="92"/>
      <c r="H717" s="92" t="s">
        <v>559</v>
      </c>
      <c r="I717" s="200" t="s">
        <v>157</v>
      </c>
      <c r="J717" s="200"/>
      <c r="K717" s="94"/>
      <c r="L717" s="148"/>
      <c r="M717" s="148"/>
      <c r="N717" s="93"/>
    </row>
    <row r="718" spans="1:14" ht="21" customHeight="1" x14ac:dyDescent="0.25">
      <c r="A718" s="92">
        <v>744</v>
      </c>
      <c r="B718" s="146" t="str">
        <f t="shared" si="13"/>
        <v>GÜLLE-</v>
      </c>
      <c r="C718" s="146"/>
      <c r="D718" s="146"/>
      <c r="E718" s="270"/>
      <c r="F718" s="147"/>
      <c r="G718" s="92"/>
      <c r="H718" s="92" t="s">
        <v>559</v>
      </c>
      <c r="I718" s="200" t="s">
        <v>157</v>
      </c>
      <c r="J718" s="200"/>
      <c r="K718" s="94"/>
      <c r="L718" s="148"/>
      <c r="M718" s="148"/>
      <c r="N718" s="93"/>
    </row>
    <row r="719" spans="1:14" ht="21" customHeight="1" x14ac:dyDescent="0.25">
      <c r="A719" s="92">
        <v>745</v>
      </c>
      <c r="B719" s="146" t="str">
        <f t="shared" si="13"/>
        <v>GÜLLE-</v>
      </c>
      <c r="C719" s="146"/>
      <c r="D719" s="146"/>
      <c r="E719" s="270"/>
      <c r="F719" s="147"/>
      <c r="G719" s="92"/>
      <c r="H719" s="92" t="s">
        <v>559</v>
      </c>
      <c r="I719" s="200" t="s">
        <v>157</v>
      </c>
      <c r="J719" s="200"/>
      <c r="K719" s="94"/>
      <c r="L719" s="148"/>
      <c r="M719" s="148"/>
      <c r="N719" s="93"/>
    </row>
    <row r="720" spans="1:14" ht="21" customHeight="1" x14ac:dyDescent="0.25">
      <c r="A720" s="92">
        <v>746</v>
      </c>
      <c r="B720" s="146" t="str">
        <f t="shared" si="13"/>
        <v>GÜLLE-</v>
      </c>
      <c r="C720" s="146"/>
      <c r="D720" s="146"/>
      <c r="E720" s="270"/>
      <c r="F720" s="147"/>
      <c r="G720" s="92"/>
      <c r="H720" s="92" t="s">
        <v>559</v>
      </c>
      <c r="I720" s="200" t="s">
        <v>157</v>
      </c>
      <c r="J720" s="200"/>
      <c r="K720" s="94"/>
      <c r="L720" s="148"/>
      <c r="M720" s="148"/>
      <c r="N720" s="93"/>
    </row>
    <row r="721" spans="1:14" ht="21" customHeight="1" x14ac:dyDescent="0.25">
      <c r="A721" s="92">
        <v>747</v>
      </c>
      <c r="B721" s="146" t="str">
        <f t="shared" si="13"/>
        <v>GÜLLE-</v>
      </c>
      <c r="C721" s="146"/>
      <c r="D721" s="146"/>
      <c r="E721" s="270"/>
      <c r="F721" s="147"/>
      <c r="G721" s="92"/>
      <c r="H721" s="92" t="s">
        <v>559</v>
      </c>
      <c r="I721" s="200" t="s">
        <v>157</v>
      </c>
      <c r="J721" s="200"/>
      <c r="K721" s="94"/>
      <c r="L721" s="148"/>
      <c r="M721" s="148"/>
      <c r="N721" s="93"/>
    </row>
    <row r="722" spans="1:14" ht="21" customHeight="1" x14ac:dyDescent="0.25">
      <c r="A722" s="92">
        <v>748</v>
      </c>
      <c r="B722" s="146" t="str">
        <f t="shared" si="13"/>
        <v>GÜLLE-</v>
      </c>
      <c r="C722" s="146"/>
      <c r="D722" s="146"/>
      <c r="E722" s="270"/>
      <c r="F722" s="147"/>
      <c r="G722" s="92"/>
      <c r="H722" s="92" t="s">
        <v>559</v>
      </c>
      <c r="I722" s="200" t="s">
        <v>157</v>
      </c>
      <c r="J722" s="200"/>
      <c r="K722" s="94"/>
      <c r="L722" s="148"/>
      <c r="M722" s="148"/>
      <c r="N722" s="93"/>
    </row>
    <row r="723" spans="1:14" ht="21" customHeight="1" x14ac:dyDescent="0.25">
      <c r="A723" s="92">
        <v>749</v>
      </c>
      <c r="B723" s="146" t="str">
        <f t="shared" si="13"/>
        <v>GÜLLE-</v>
      </c>
      <c r="C723" s="146"/>
      <c r="D723" s="146"/>
      <c r="E723" s="270"/>
      <c r="F723" s="147"/>
      <c r="G723" s="92"/>
      <c r="H723" s="92" t="s">
        <v>559</v>
      </c>
      <c r="I723" s="200" t="s">
        <v>157</v>
      </c>
      <c r="J723" s="200"/>
      <c r="K723" s="94"/>
      <c r="L723" s="148"/>
      <c r="M723" s="148"/>
      <c r="N723" s="93"/>
    </row>
    <row r="724" spans="1:14" ht="21" customHeight="1" x14ac:dyDescent="0.25">
      <c r="A724" s="92">
        <v>750</v>
      </c>
      <c r="B724" s="146" t="str">
        <f t="shared" si="13"/>
        <v>GÜLLE-</v>
      </c>
      <c r="C724" s="146"/>
      <c r="D724" s="146"/>
      <c r="E724" s="270"/>
      <c r="F724" s="147"/>
      <c r="G724" s="92"/>
      <c r="H724" s="92" t="s">
        <v>559</v>
      </c>
      <c r="I724" s="200" t="s">
        <v>157</v>
      </c>
      <c r="J724" s="200"/>
      <c r="K724" s="94"/>
      <c r="L724" s="148"/>
      <c r="M724" s="148"/>
      <c r="N724" s="93"/>
    </row>
    <row r="725" spans="1:14" ht="21" customHeight="1" x14ac:dyDescent="0.25">
      <c r="A725" s="92">
        <v>751</v>
      </c>
      <c r="B725" s="146" t="str">
        <f t="shared" si="13"/>
        <v>GÜLLE-</v>
      </c>
      <c r="C725" s="146"/>
      <c r="D725" s="146"/>
      <c r="E725" s="270"/>
      <c r="F725" s="147"/>
      <c r="G725" s="92"/>
      <c r="H725" s="92" t="s">
        <v>559</v>
      </c>
      <c r="I725" s="200" t="s">
        <v>157</v>
      </c>
      <c r="J725" s="200"/>
      <c r="K725" s="94"/>
      <c r="L725" s="148"/>
      <c r="M725" s="148"/>
      <c r="N725" s="93"/>
    </row>
    <row r="726" spans="1:14" ht="21" customHeight="1" x14ac:dyDescent="0.25">
      <c r="A726" s="92">
        <v>752</v>
      </c>
      <c r="B726" s="146" t="str">
        <f t="shared" si="13"/>
        <v>GÜLLE-</v>
      </c>
      <c r="C726" s="146"/>
      <c r="D726" s="146"/>
      <c r="E726" s="270"/>
      <c r="F726" s="147"/>
      <c r="G726" s="92"/>
      <c r="H726" s="92" t="s">
        <v>559</v>
      </c>
      <c r="I726" s="200" t="s">
        <v>157</v>
      </c>
      <c r="J726" s="200"/>
      <c r="K726" s="94"/>
      <c r="L726" s="148"/>
      <c r="M726" s="148"/>
      <c r="N726" s="93"/>
    </row>
    <row r="727" spans="1:14" ht="21" customHeight="1" x14ac:dyDescent="0.25">
      <c r="A727" s="92">
        <v>753</v>
      </c>
      <c r="B727" s="146" t="str">
        <f t="shared" si="13"/>
        <v>GÜLLE-</v>
      </c>
      <c r="C727" s="146"/>
      <c r="D727" s="146"/>
      <c r="E727" s="270"/>
      <c r="F727" s="147"/>
      <c r="G727" s="92"/>
      <c r="H727" s="92" t="s">
        <v>559</v>
      </c>
      <c r="I727" s="200" t="s">
        <v>157</v>
      </c>
      <c r="J727" s="200"/>
      <c r="K727" s="94"/>
      <c r="L727" s="148"/>
      <c r="M727" s="148"/>
      <c r="N727" s="93"/>
    </row>
    <row r="728" spans="1:14" ht="21" customHeight="1" x14ac:dyDescent="0.25">
      <c r="A728" s="92">
        <v>754</v>
      </c>
      <c r="B728" s="146" t="str">
        <f t="shared" si="13"/>
        <v>GÜLLE-</v>
      </c>
      <c r="C728" s="146"/>
      <c r="D728" s="146"/>
      <c r="E728" s="270"/>
      <c r="F728" s="147"/>
      <c r="G728" s="92"/>
      <c r="H728" s="92" t="s">
        <v>559</v>
      </c>
      <c r="I728" s="200" t="s">
        <v>157</v>
      </c>
      <c r="J728" s="200"/>
      <c r="K728" s="94"/>
      <c r="L728" s="148"/>
      <c r="M728" s="148"/>
      <c r="N728" s="93"/>
    </row>
    <row r="729" spans="1:14" ht="21" customHeight="1" x14ac:dyDescent="0.25">
      <c r="A729" s="92">
        <v>755</v>
      </c>
      <c r="B729" s="146" t="str">
        <f t="shared" si="13"/>
        <v>GÜLLE-</v>
      </c>
      <c r="C729" s="146"/>
      <c r="D729" s="146"/>
      <c r="E729" s="270"/>
      <c r="F729" s="147"/>
      <c r="G729" s="92"/>
      <c r="H729" s="92" t="s">
        <v>559</v>
      </c>
      <c r="I729" s="200" t="s">
        <v>157</v>
      </c>
      <c r="J729" s="200"/>
      <c r="K729" s="94"/>
      <c r="L729" s="148"/>
      <c r="M729" s="148"/>
      <c r="N729" s="93"/>
    </row>
    <row r="730" spans="1:14" ht="21" customHeight="1" x14ac:dyDescent="0.25">
      <c r="A730" s="92">
        <v>756</v>
      </c>
      <c r="B730" s="146" t="str">
        <f t="shared" si="13"/>
        <v>GÜLLE-</v>
      </c>
      <c r="C730" s="146"/>
      <c r="D730" s="146"/>
      <c r="E730" s="270"/>
      <c r="F730" s="147"/>
      <c r="G730" s="92"/>
      <c r="H730" s="92" t="s">
        <v>559</v>
      </c>
      <c r="I730" s="200" t="s">
        <v>157</v>
      </c>
      <c r="J730" s="200"/>
      <c r="K730" s="94"/>
      <c r="L730" s="148"/>
      <c r="M730" s="148"/>
      <c r="N730" s="93"/>
    </row>
    <row r="731" spans="1:14" ht="21" customHeight="1" x14ac:dyDescent="0.25">
      <c r="A731" s="92">
        <v>757</v>
      </c>
      <c r="B731" s="146" t="str">
        <f t="shared" si="13"/>
        <v>GÜLLE-</v>
      </c>
      <c r="C731" s="146"/>
      <c r="D731" s="146"/>
      <c r="E731" s="270"/>
      <c r="F731" s="147"/>
      <c r="G731" s="92"/>
      <c r="H731" s="92" t="s">
        <v>559</v>
      </c>
      <c r="I731" s="200" t="s">
        <v>157</v>
      </c>
      <c r="J731" s="200"/>
      <c r="K731" s="94"/>
      <c r="L731" s="148"/>
      <c r="M731" s="148"/>
      <c r="N731" s="93"/>
    </row>
    <row r="732" spans="1:14" ht="21" customHeight="1" x14ac:dyDescent="0.25">
      <c r="A732" s="92">
        <v>758</v>
      </c>
      <c r="B732" s="146" t="str">
        <f t="shared" si="13"/>
        <v>GÜLLE-</v>
      </c>
      <c r="C732" s="146"/>
      <c r="D732" s="146"/>
      <c r="E732" s="270"/>
      <c r="F732" s="147"/>
      <c r="G732" s="92"/>
      <c r="H732" s="92" t="s">
        <v>559</v>
      </c>
      <c r="I732" s="200" t="s">
        <v>157</v>
      </c>
      <c r="J732" s="200"/>
      <c r="K732" s="94"/>
      <c r="L732" s="148"/>
      <c r="M732" s="148"/>
      <c r="N732" s="93"/>
    </row>
    <row r="733" spans="1:14" ht="21" customHeight="1" x14ac:dyDescent="0.25">
      <c r="A733" s="92">
        <v>759</v>
      </c>
      <c r="B733" s="146" t="str">
        <f t="shared" si="13"/>
        <v>GÜLLE-</v>
      </c>
      <c r="C733" s="146"/>
      <c r="D733" s="146"/>
      <c r="E733" s="270"/>
      <c r="F733" s="147"/>
      <c r="G733" s="92"/>
      <c r="H733" s="92" t="s">
        <v>559</v>
      </c>
      <c r="I733" s="200" t="s">
        <v>157</v>
      </c>
      <c r="J733" s="200"/>
      <c r="K733" s="94"/>
      <c r="L733" s="148"/>
      <c r="M733" s="148"/>
      <c r="N733" s="93"/>
    </row>
    <row r="734" spans="1:14" ht="21" customHeight="1" x14ac:dyDescent="0.25">
      <c r="A734" s="92">
        <v>760</v>
      </c>
      <c r="B734" s="146" t="str">
        <f t="shared" si="13"/>
        <v>GÜLLE-</v>
      </c>
      <c r="C734" s="146"/>
      <c r="D734" s="146"/>
      <c r="E734" s="270"/>
      <c r="F734" s="147"/>
      <c r="G734" s="92"/>
      <c r="H734" s="92" t="s">
        <v>559</v>
      </c>
      <c r="I734" s="200" t="s">
        <v>157</v>
      </c>
      <c r="J734" s="200"/>
      <c r="K734" s="94"/>
      <c r="L734" s="148"/>
      <c r="M734" s="148"/>
      <c r="N734" s="93"/>
    </row>
    <row r="735" spans="1:14" ht="21" customHeight="1" x14ac:dyDescent="0.25">
      <c r="A735" s="92">
        <v>761</v>
      </c>
      <c r="B735" s="146" t="str">
        <f t="shared" ref="B735:B777" si="14">CONCATENATE(I735,"-",L735,"-",M735)</f>
        <v>4x200M--</v>
      </c>
      <c r="C735" s="146"/>
      <c r="D735" s="146"/>
      <c r="E735" s="270"/>
      <c r="F735" s="147"/>
      <c r="G735" s="92"/>
      <c r="H735" s="92" t="s">
        <v>559</v>
      </c>
      <c r="I735" s="200" t="s">
        <v>700</v>
      </c>
      <c r="J735" s="200"/>
      <c r="K735" s="94"/>
      <c r="L735" s="148"/>
      <c r="M735" s="148"/>
      <c r="N735" s="93"/>
    </row>
    <row r="736" spans="1:14" ht="21" customHeight="1" x14ac:dyDescent="0.25">
      <c r="A736" s="92">
        <v>762</v>
      </c>
      <c r="B736" s="146" t="str">
        <f t="shared" si="14"/>
        <v>4x200M--</v>
      </c>
      <c r="C736" s="146"/>
      <c r="D736" s="146"/>
      <c r="E736" s="270"/>
      <c r="F736" s="147"/>
      <c r="G736" s="92"/>
      <c r="H736" s="92" t="s">
        <v>559</v>
      </c>
      <c r="I736" s="200" t="s">
        <v>700</v>
      </c>
      <c r="J736" s="200"/>
      <c r="K736" s="94"/>
      <c r="L736" s="148"/>
      <c r="M736" s="148"/>
      <c r="N736" s="93"/>
    </row>
    <row r="737" spans="1:14" ht="21" customHeight="1" x14ac:dyDescent="0.25">
      <c r="A737" s="92">
        <v>763</v>
      </c>
      <c r="B737" s="146" t="str">
        <f t="shared" si="14"/>
        <v>4x200M--</v>
      </c>
      <c r="C737" s="146"/>
      <c r="D737" s="146"/>
      <c r="E737" s="270"/>
      <c r="F737" s="147"/>
      <c r="G737" s="92"/>
      <c r="H737" s="92" t="s">
        <v>559</v>
      </c>
      <c r="I737" s="200" t="s">
        <v>700</v>
      </c>
      <c r="J737" s="200"/>
      <c r="K737" s="94"/>
      <c r="L737" s="148"/>
      <c r="M737" s="148"/>
      <c r="N737" s="93"/>
    </row>
    <row r="738" spans="1:14" ht="21" customHeight="1" x14ac:dyDescent="0.25">
      <c r="A738" s="92">
        <v>764</v>
      </c>
      <c r="B738" s="146" t="str">
        <f t="shared" si="14"/>
        <v>4x200M--</v>
      </c>
      <c r="C738" s="146"/>
      <c r="D738" s="146"/>
      <c r="E738" s="270"/>
      <c r="F738" s="147"/>
      <c r="G738" s="92"/>
      <c r="H738" s="92" t="s">
        <v>559</v>
      </c>
      <c r="I738" s="200" t="s">
        <v>700</v>
      </c>
      <c r="J738" s="200"/>
      <c r="K738" s="94"/>
      <c r="L738" s="148"/>
      <c r="M738" s="148"/>
      <c r="N738" s="93"/>
    </row>
    <row r="739" spans="1:14" ht="21" customHeight="1" x14ac:dyDescent="0.25">
      <c r="A739" s="92">
        <v>765</v>
      </c>
      <c r="B739" s="146" t="str">
        <f t="shared" si="14"/>
        <v>4x200M--</v>
      </c>
      <c r="C739" s="146"/>
      <c r="D739" s="146"/>
      <c r="E739" s="270"/>
      <c r="F739" s="147"/>
      <c r="G739" s="92"/>
      <c r="H739" s="92" t="s">
        <v>559</v>
      </c>
      <c r="I739" s="200" t="s">
        <v>700</v>
      </c>
      <c r="J739" s="200"/>
      <c r="K739" s="94"/>
      <c r="L739" s="148"/>
      <c r="M739" s="148"/>
      <c r="N739" s="93"/>
    </row>
    <row r="740" spans="1:14" ht="21" customHeight="1" x14ac:dyDescent="0.25">
      <c r="A740" s="92">
        <v>766</v>
      </c>
      <c r="B740" s="146" t="str">
        <f t="shared" si="14"/>
        <v>4x200M--</v>
      </c>
      <c r="C740" s="146"/>
      <c r="D740" s="146"/>
      <c r="E740" s="270"/>
      <c r="F740" s="147"/>
      <c r="G740" s="92"/>
      <c r="H740" s="92" t="s">
        <v>559</v>
      </c>
      <c r="I740" s="200" t="s">
        <v>700</v>
      </c>
      <c r="J740" s="200"/>
      <c r="K740" s="94"/>
      <c r="L740" s="148"/>
      <c r="M740" s="148"/>
      <c r="N740" s="93"/>
    </row>
    <row r="741" spans="1:14" ht="21" customHeight="1" x14ac:dyDescent="0.25">
      <c r="A741" s="92">
        <v>767</v>
      </c>
      <c r="B741" s="146" t="str">
        <f t="shared" si="14"/>
        <v>4x200M--</v>
      </c>
      <c r="C741" s="146"/>
      <c r="D741" s="146"/>
      <c r="E741" s="270"/>
      <c r="F741" s="147"/>
      <c r="G741" s="92"/>
      <c r="H741" s="92" t="s">
        <v>559</v>
      </c>
      <c r="I741" s="200" t="s">
        <v>700</v>
      </c>
      <c r="J741" s="200"/>
      <c r="K741" s="94"/>
      <c r="L741" s="148"/>
      <c r="M741" s="148"/>
      <c r="N741" s="93"/>
    </row>
    <row r="742" spans="1:14" ht="21" customHeight="1" x14ac:dyDescent="0.25">
      <c r="A742" s="92">
        <v>768</v>
      </c>
      <c r="B742" s="146" t="str">
        <f t="shared" si="14"/>
        <v>4x200M--</v>
      </c>
      <c r="C742" s="146"/>
      <c r="D742" s="146"/>
      <c r="E742" s="270"/>
      <c r="F742" s="147"/>
      <c r="G742" s="92"/>
      <c r="H742" s="92" t="s">
        <v>559</v>
      </c>
      <c r="I742" s="200" t="s">
        <v>700</v>
      </c>
      <c r="J742" s="200"/>
      <c r="K742" s="94"/>
      <c r="L742" s="148"/>
      <c r="M742" s="148"/>
      <c r="N742" s="93"/>
    </row>
    <row r="743" spans="1:14" ht="21" customHeight="1" x14ac:dyDescent="0.25">
      <c r="A743" s="92">
        <v>769</v>
      </c>
      <c r="B743" s="146" t="str">
        <f t="shared" si="14"/>
        <v>4x200M--</v>
      </c>
      <c r="C743" s="146"/>
      <c r="D743" s="146"/>
      <c r="E743" s="270"/>
      <c r="F743" s="147"/>
      <c r="G743" s="92"/>
      <c r="H743" s="92" t="s">
        <v>559</v>
      </c>
      <c r="I743" s="200" t="s">
        <v>700</v>
      </c>
      <c r="J743" s="200"/>
      <c r="K743" s="94"/>
      <c r="L743" s="148"/>
      <c r="M743" s="148"/>
      <c r="N743" s="93"/>
    </row>
    <row r="744" spans="1:14" ht="21" customHeight="1" x14ac:dyDescent="0.25">
      <c r="A744" s="92">
        <v>770</v>
      </c>
      <c r="B744" s="146" t="str">
        <f t="shared" si="14"/>
        <v>4x200M--</v>
      </c>
      <c r="C744" s="146"/>
      <c r="D744" s="146"/>
      <c r="E744" s="270"/>
      <c r="F744" s="147"/>
      <c r="G744" s="92"/>
      <c r="H744" s="92" t="s">
        <v>559</v>
      </c>
      <c r="I744" s="200" t="s">
        <v>700</v>
      </c>
      <c r="J744" s="200"/>
      <c r="K744" s="94"/>
      <c r="L744" s="148"/>
      <c r="M744" s="148"/>
      <c r="N744" s="93"/>
    </row>
    <row r="745" spans="1:14" ht="21" customHeight="1" x14ac:dyDescent="0.25">
      <c r="A745" s="92">
        <v>771</v>
      </c>
      <c r="B745" s="146" t="str">
        <f t="shared" si="14"/>
        <v>4x200M--</v>
      </c>
      <c r="C745" s="146"/>
      <c r="D745" s="146"/>
      <c r="E745" s="270"/>
      <c r="F745" s="147"/>
      <c r="G745" s="92"/>
      <c r="H745" s="92" t="s">
        <v>559</v>
      </c>
      <c r="I745" s="200" t="s">
        <v>700</v>
      </c>
      <c r="J745" s="200"/>
      <c r="K745" s="94"/>
      <c r="L745" s="148"/>
      <c r="M745" s="148"/>
      <c r="N745" s="93"/>
    </row>
    <row r="746" spans="1:14" ht="21" customHeight="1" x14ac:dyDescent="0.25">
      <c r="A746" s="92">
        <v>772</v>
      </c>
      <c r="B746" s="146" t="str">
        <f t="shared" si="14"/>
        <v>4x200M--</v>
      </c>
      <c r="C746" s="146"/>
      <c r="D746" s="146"/>
      <c r="E746" s="270"/>
      <c r="F746" s="147"/>
      <c r="G746" s="92"/>
      <c r="H746" s="92" t="s">
        <v>559</v>
      </c>
      <c r="I746" s="200" t="s">
        <v>700</v>
      </c>
      <c r="J746" s="200"/>
      <c r="K746" s="94"/>
      <c r="L746" s="148"/>
      <c r="M746" s="148"/>
      <c r="N746" s="93"/>
    </row>
    <row r="747" spans="1:14" ht="21" customHeight="1" x14ac:dyDescent="0.25">
      <c r="A747" s="92">
        <v>773</v>
      </c>
      <c r="B747" s="146" t="str">
        <f t="shared" si="14"/>
        <v>4x200M--</v>
      </c>
      <c r="C747" s="146"/>
      <c r="D747" s="146"/>
      <c r="E747" s="270"/>
      <c r="F747" s="147"/>
      <c r="G747" s="92"/>
      <c r="H747" s="92" t="s">
        <v>559</v>
      </c>
      <c r="I747" s="200" t="s">
        <v>700</v>
      </c>
      <c r="J747" s="200"/>
      <c r="K747" s="94"/>
      <c r="L747" s="148"/>
      <c r="M747" s="148"/>
      <c r="N747" s="93"/>
    </row>
    <row r="748" spans="1:14" ht="21" customHeight="1" x14ac:dyDescent="0.25">
      <c r="A748" s="92">
        <v>774</v>
      </c>
      <c r="B748" s="146" t="str">
        <f t="shared" si="14"/>
        <v>4x200M--</v>
      </c>
      <c r="C748" s="146"/>
      <c r="D748" s="146"/>
      <c r="E748" s="270"/>
      <c r="F748" s="147"/>
      <c r="G748" s="92"/>
      <c r="H748" s="92" t="s">
        <v>559</v>
      </c>
      <c r="I748" s="200" t="s">
        <v>700</v>
      </c>
      <c r="J748" s="200"/>
      <c r="K748" s="94"/>
      <c r="L748" s="148"/>
      <c r="M748" s="148"/>
      <c r="N748" s="93"/>
    </row>
    <row r="749" spans="1:14" ht="21" customHeight="1" x14ac:dyDescent="0.25">
      <c r="A749" s="92">
        <v>775</v>
      </c>
      <c r="B749" s="146" t="str">
        <f t="shared" si="14"/>
        <v>4x200M--</v>
      </c>
      <c r="C749" s="146"/>
      <c r="D749" s="146"/>
      <c r="E749" s="270"/>
      <c r="F749" s="147"/>
      <c r="G749" s="92"/>
      <c r="H749" s="92" t="s">
        <v>559</v>
      </c>
      <c r="I749" s="200" t="s">
        <v>700</v>
      </c>
      <c r="J749" s="200"/>
      <c r="K749" s="94"/>
      <c r="L749" s="148"/>
      <c r="M749" s="148"/>
      <c r="N749" s="93"/>
    </row>
    <row r="750" spans="1:14" ht="21" customHeight="1" x14ac:dyDescent="0.25">
      <c r="A750" s="92">
        <v>776</v>
      </c>
      <c r="B750" s="146" t="str">
        <f t="shared" si="14"/>
        <v>4x200M--</v>
      </c>
      <c r="C750" s="146"/>
      <c r="D750" s="146"/>
      <c r="E750" s="270"/>
      <c r="F750" s="147"/>
      <c r="G750" s="92"/>
      <c r="H750" s="92" t="s">
        <v>559</v>
      </c>
      <c r="I750" s="200" t="s">
        <v>700</v>
      </c>
      <c r="J750" s="200"/>
      <c r="K750" s="94"/>
      <c r="L750" s="148"/>
      <c r="M750" s="148"/>
      <c r="N750" s="93"/>
    </row>
    <row r="751" spans="1:14" ht="21" customHeight="1" x14ac:dyDescent="0.25">
      <c r="A751" s="92">
        <v>777</v>
      </c>
      <c r="B751" s="146" t="str">
        <f t="shared" si="14"/>
        <v>4x200M--</v>
      </c>
      <c r="C751" s="146"/>
      <c r="D751" s="146"/>
      <c r="E751" s="270"/>
      <c r="F751" s="147"/>
      <c r="G751" s="92"/>
      <c r="H751" s="92" t="s">
        <v>559</v>
      </c>
      <c r="I751" s="200" t="s">
        <v>700</v>
      </c>
      <c r="J751" s="200"/>
      <c r="K751" s="94"/>
      <c r="L751" s="148"/>
      <c r="M751" s="148"/>
      <c r="N751" s="93"/>
    </row>
    <row r="752" spans="1:14" ht="21" customHeight="1" x14ac:dyDescent="0.25">
      <c r="A752" s="92">
        <v>778</v>
      </c>
      <c r="B752" s="146" t="str">
        <f t="shared" si="14"/>
        <v>4x400M--</v>
      </c>
      <c r="C752" s="146"/>
      <c r="D752" s="146"/>
      <c r="E752" s="270"/>
      <c r="F752" s="147"/>
      <c r="G752" s="92"/>
      <c r="H752" s="92" t="s">
        <v>559</v>
      </c>
      <c r="I752" s="200" t="s">
        <v>701</v>
      </c>
      <c r="J752" s="200"/>
      <c r="K752" s="94"/>
      <c r="L752" s="148"/>
      <c r="M752" s="148"/>
      <c r="N752" s="93"/>
    </row>
    <row r="753" spans="1:14" ht="21" customHeight="1" x14ac:dyDescent="0.25">
      <c r="A753" s="92">
        <v>779</v>
      </c>
      <c r="B753" s="146" t="str">
        <f t="shared" si="14"/>
        <v>4x400M--</v>
      </c>
      <c r="C753" s="146"/>
      <c r="D753" s="146"/>
      <c r="E753" s="270"/>
      <c r="F753" s="147"/>
      <c r="G753" s="92"/>
      <c r="H753" s="92" t="s">
        <v>559</v>
      </c>
      <c r="I753" s="200" t="s">
        <v>701</v>
      </c>
      <c r="J753" s="200"/>
      <c r="K753" s="94"/>
      <c r="L753" s="148"/>
      <c r="M753" s="148"/>
      <c r="N753" s="93"/>
    </row>
    <row r="754" spans="1:14" ht="21" customHeight="1" x14ac:dyDescent="0.25">
      <c r="A754" s="92">
        <v>780</v>
      </c>
      <c r="B754" s="146" t="str">
        <f t="shared" si="14"/>
        <v>4x400M--</v>
      </c>
      <c r="C754" s="146"/>
      <c r="D754" s="146"/>
      <c r="E754" s="270"/>
      <c r="F754" s="147"/>
      <c r="G754" s="92"/>
      <c r="H754" s="92" t="s">
        <v>559</v>
      </c>
      <c r="I754" s="200" t="s">
        <v>701</v>
      </c>
      <c r="J754" s="200"/>
      <c r="K754" s="94"/>
      <c r="L754" s="148"/>
      <c r="M754" s="148"/>
      <c r="N754" s="93"/>
    </row>
    <row r="755" spans="1:14" ht="21" customHeight="1" x14ac:dyDescent="0.25">
      <c r="A755" s="92">
        <v>781</v>
      </c>
      <c r="B755" s="146" t="str">
        <f t="shared" si="14"/>
        <v>4x400M--</v>
      </c>
      <c r="C755" s="146"/>
      <c r="D755" s="146"/>
      <c r="E755" s="270"/>
      <c r="F755" s="147"/>
      <c r="G755" s="92"/>
      <c r="H755" s="92" t="s">
        <v>559</v>
      </c>
      <c r="I755" s="200" t="s">
        <v>701</v>
      </c>
      <c r="J755" s="200"/>
      <c r="K755" s="94"/>
      <c r="L755" s="148"/>
      <c r="M755" s="148"/>
      <c r="N755" s="93"/>
    </row>
    <row r="756" spans="1:14" ht="21" customHeight="1" x14ac:dyDescent="0.25">
      <c r="A756" s="92">
        <v>782</v>
      </c>
      <c r="B756" s="146" t="str">
        <f t="shared" si="14"/>
        <v>4x400M--</v>
      </c>
      <c r="C756" s="146"/>
      <c r="D756" s="146"/>
      <c r="E756" s="270"/>
      <c r="F756" s="147"/>
      <c r="G756" s="92"/>
      <c r="H756" s="92" t="s">
        <v>559</v>
      </c>
      <c r="I756" s="200" t="s">
        <v>701</v>
      </c>
      <c r="J756" s="200"/>
      <c r="K756" s="94"/>
      <c r="L756" s="148"/>
      <c r="M756" s="148"/>
      <c r="N756" s="93"/>
    </row>
    <row r="757" spans="1:14" ht="21" customHeight="1" x14ac:dyDescent="0.25">
      <c r="A757" s="92">
        <v>783</v>
      </c>
      <c r="B757" s="146" t="str">
        <f t="shared" si="14"/>
        <v>4x400M--</v>
      </c>
      <c r="C757" s="146"/>
      <c r="D757" s="146"/>
      <c r="E757" s="270"/>
      <c r="F757" s="147"/>
      <c r="G757" s="92"/>
      <c r="H757" s="92" t="s">
        <v>559</v>
      </c>
      <c r="I757" s="200" t="s">
        <v>701</v>
      </c>
      <c r="J757" s="200"/>
      <c r="K757" s="94"/>
      <c r="L757" s="148"/>
      <c r="M757" s="148"/>
      <c r="N757" s="93"/>
    </row>
    <row r="758" spans="1:14" ht="21" customHeight="1" x14ac:dyDescent="0.25">
      <c r="A758" s="92">
        <v>784</v>
      </c>
      <c r="B758" s="146" t="str">
        <f t="shared" si="14"/>
        <v>4x400M--</v>
      </c>
      <c r="C758" s="146"/>
      <c r="D758" s="146"/>
      <c r="E758" s="270"/>
      <c r="F758" s="147"/>
      <c r="G758" s="92"/>
      <c r="H758" s="92" t="s">
        <v>559</v>
      </c>
      <c r="I758" s="200" t="s">
        <v>701</v>
      </c>
      <c r="J758" s="200"/>
      <c r="K758" s="94"/>
      <c r="L758" s="148"/>
      <c r="M758" s="148"/>
      <c r="N758" s="93"/>
    </row>
    <row r="759" spans="1:14" ht="21" customHeight="1" x14ac:dyDescent="0.25">
      <c r="A759" s="92">
        <v>785</v>
      </c>
      <c r="B759" s="146" t="str">
        <f t="shared" si="14"/>
        <v>4x400M--</v>
      </c>
      <c r="C759" s="146"/>
      <c r="D759" s="146"/>
      <c r="E759" s="270"/>
      <c r="F759" s="147"/>
      <c r="G759" s="92"/>
      <c r="H759" s="92" t="s">
        <v>559</v>
      </c>
      <c r="I759" s="200" t="s">
        <v>701</v>
      </c>
      <c r="J759" s="200"/>
      <c r="K759" s="94"/>
      <c r="L759" s="148"/>
      <c r="M759" s="148"/>
      <c r="N759" s="93"/>
    </row>
    <row r="760" spans="1:14" ht="21" customHeight="1" x14ac:dyDescent="0.25">
      <c r="A760" s="92">
        <v>786</v>
      </c>
      <c r="B760" s="146" t="str">
        <f t="shared" si="14"/>
        <v>4x400M--</v>
      </c>
      <c r="C760" s="146"/>
      <c r="D760" s="146"/>
      <c r="E760" s="270"/>
      <c r="F760" s="147"/>
      <c r="G760" s="92"/>
      <c r="H760" s="92" t="s">
        <v>559</v>
      </c>
      <c r="I760" s="200" t="s">
        <v>701</v>
      </c>
      <c r="J760" s="200"/>
      <c r="K760" s="94"/>
      <c r="L760" s="148"/>
      <c r="M760" s="148"/>
      <c r="N760" s="93"/>
    </row>
    <row r="761" spans="1:14" ht="21" customHeight="1" x14ac:dyDescent="0.25">
      <c r="A761" s="92">
        <v>787</v>
      </c>
      <c r="B761" s="146" t="str">
        <f t="shared" si="14"/>
        <v>4x400M--</v>
      </c>
      <c r="C761" s="146"/>
      <c r="D761" s="146"/>
      <c r="E761" s="270"/>
      <c r="F761" s="147"/>
      <c r="G761" s="92"/>
      <c r="H761" s="92" t="s">
        <v>559</v>
      </c>
      <c r="I761" s="200" t="s">
        <v>701</v>
      </c>
      <c r="J761" s="200"/>
      <c r="K761" s="94"/>
      <c r="L761" s="148"/>
      <c r="M761" s="148"/>
      <c r="N761" s="93"/>
    </row>
    <row r="762" spans="1:14" ht="21" customHeight="1" x14ac:dyDescent="0.25">
      <c r="A762" s="92">
        <v>788</v>
      </c>
      <c r="B762" s="146" t="str">
        <f t="shared" si="14"/>
        <v>4x400M--</v>
      </c>
      <c r="C762" s="146"/>
      <c r="D762" s="146"/>
      <c r="E762" s="270"/>
      <c r="F762" s="147"/>
      <c r="G762" s="92"/>
      <c r="H762" s="92" t="s">
        <v>559</v>
      </c>
      <c r="I762" s="200" t="s">
        <v>701</v>
      </c>
      <c r="J762" s="200"/>
      <c r="K762" s="94"/>
      <c r="L762" s="148"/>
      <c r="M762" s="148"/>
      <c r="N762" s="93"/>
    </row>
    <row r="763" spans="1:14" ht="21" customHeight="1" x14ac:dyDescent="0.25">
      <c r="A763" s="92">
        <v>789</v>
      </c>
      <c r="B763" s="146" t="str">
        <f t="shared" si="14"/>
        <v>4x400M--</v>
      </c>
      <c r="C763" s="146"/>
      <c r="D763" s="146"/>
      <c r="E763" s="270"/>
      <c r="F763" s="147"/>
      <c r="G763" s="92"/>
      <c r="H763" s="92" t="s">
        <v>559</v>
      </c>
      <c r="I763" s="200" t="s">
        <v>701</v>
      </c>
      <c r="J763" s="200"/>
      <c r="K763" s="94"/>
      <c r="L763" s="148"/>
      <c r="M763" s="148"/>
      <c r="N763" s="93"/>
    </row>
    <row r="764" spans="1:14" ht="21" customHeight="1" x14ac:dyDescent="0.25">
      <c r="A764" s="92">
        <v>790</v>
      </c>
      <c r="B764" s="146" t="str">
        <f t="shared" si="14"/>
        <v>4x400M--</v>
      </c>
      <c r="C764" s="146"/>
      <c r="D764" s="146"/>
      <c r="E764" s="270"/>
      <c r="F764" s="147"/>
      <c r="G764" s="92"/>
      <c r="H764" s="92" t="s">
        <v>559</v>
      </c>
      <c r="I764" s="200" t="s">
        <v>701</v>
      </c>
      <c r="J764" s="200"/>
      <c r="K764" s="94"/>
      <c r="L764" s="148"/>
      <c r="M764" s="148"/>
      <c r="N764" s="93"/>
    </row>
    <row r="765" spans="1:14" ht="21" customHeight="1" x14ac:dyDescent="0.25">
      <c r="A765" s="92">
        <v>791</v>
      </c>
      <c r="B765" s="146" t="str">
        <f t="shared" si="14"/>
        <v>4x400M--</v>
      </c>
      <c r="C765" s="146"/>
      <c r="D765" s="146"/>
      <c r="E765" s="270"/>
      <c r="F765" s="147"/>
      <c r="G765" s="92"/>
      <c r="H765" s="92" t="s">
        <v>559</v>
      </c>
      <c r="I765" s="200" t="s">
        <v>701</v>
      </c>
      <c r="J765" s="200"/>
      <c r="K765" s="94"/>
      <c r="L765" s="148"/>
      <c r="M765" s="148"/>
      <c r="N765" s="93"/>
    </row>
    <row r="766" spans="1:14" ht="21" customHeight="1" x14ac:dyDescent="0.25">
      <c r="A766" s="92">
        <v>792</v>
      </c>
      <c r="B766" s="146" t="str">
        <f t="shared" si="14"/>
        <v>4x400M--</v>
      </c>
      <c r="C766" s="146"/>
      <c r="D766" s="146"/>
      <c r="E766" s="270"/>
      <c r="F766" s="147"/>
      <c r="G766" s="92"/>
      <c r="H766" s="92" t="s">
        <v>559</v>
      </c>
      <c r="I766" s="200" t="s">
        <v>701</v>
      </c>
      <c r="J766" s="200"/>
      <c r="K766" s="94"/>
      <c r="L766" s="148"/>
      <c r="M766" s="148"/>
      <c r="N766" s="93"/>
    </row>
    <row r="767" spans="1:14" ht="21" customHeight="1" x14ac:dyDescent="0.25">
      <c r="A767" s="92">
        <v>793</v>
      </c>
      <c r="B767" s="146" t="str">
        <f t="shared" si="14"/>
        <v>4x400M--</v>
      </c>
      <c r="C767" s="146"/>
      <c r="D767" s="146"/>
      <c r="E767" s="270"/>
      <c r="F767" s="147"/>
      <c r="G767" s="92"/>
      <c r="H767" s="92" t="s">
        <v>559</v>
      </c>
      <c r="I767" s="200" t="s">
        <v>701</v>
      </c>
      <c r="J767" s="200"/>
      <c r="K767" s="94"/>
      <c r="L767" s="148"/>
      <c r="M767" s="148"/>
      <c r="N767" s="93"/>
    </row>
    <row r="768" spans="1:14" ht="21" customHeight="1" x14ac:dyDescent="0.25">
      <c r="A768" s="92">
        <v>794</v>
      </c>
      <c r="B768" s="146" t="str">
        <f t="shared" si="14"/>
        <v>4x400M--</v>
      </c>
      <c r="C768" s="146"/>
      <c r="D768" s="146"/>
      <c r="E768" s="270"/>
      <c r="F768" s="147"/>
      <c r="G768" s="92"/>
      <c r="H768" s="92" t="s">
        <v>559</v>
      </c>
      <c r="I768" s="200" t="s">
        <v>701</v>
      </c>
      <c r="J768" s="200"/>
      <c r="K768" s="94"/>
      <c r="L768" s="148"/>
      <c r="M768" s="148"/>
      <c r="N768" s="93"/>
    </row>
    <row r="769" spans="1:14" ht="21" customHeight="1" x14ac:dyDescent="0.25">
      <c r="A769" s="92">
        <v>795</v>
      </c>
      <c r="B769" s="146" t="str">
        <f t="shared" si="14"/>
        <v>4x400M--</v>
      </c>
      <c r="C769" s="146"/>
      <c r="D769" s="146"/>
      <c r="E769" s="270"/>
      <c r="F769" s="147"/>
      <c r="G769" s="92"/>
      <c r="H769" s="92" t="s">
        <v>559</v>
      </c>
      <c r="I769" s="200" t="s">
        <v>701</v>
      </c>
      <c r="J769" s="200"/>
      <c r="K769" s="94"/>
      <c r="L769" s="148"/>
      <c r="M769" s="148"/>
      <c r="N769" s="93"/>
    </row>
    <row r="770" spans="1:14" ht="21" customHeight="1" x14ac:dyDescent="0.25">
      <c r="A770" s="92">
        <v>796</v>
      </c>
      <c r="B770" s="146" t="str">
        <f t="shared" si="14"/>
        <v>4x400M--</v>
      </c>
      <c r="C770" s="146"/>
      <c r="D770" s="146"/>
      <c r="E770" s="270"/>
      <c r="F770" s="147"/>
      <c r="G770" s="92"/>
      <c r="H770" s="92" t="s">
        <v>559</v>
      </c>
      <c r="I770" s="200" t="s">
        <v>701</v>
      </c>
      <c r="J770" s="200"/>
      <c r="K770" s="94"/>
      <c r="L770" s="148"/>
      <c r="M770" s="148"/>
      <c r="N770" s="93"/>
    </row>
    <row r="771" spans="1:14" ht="21" customHeight="1" x14ac:dyDescent="0.25">
      <c r="A771" s="92">
        <v>797</v>
      </c>
      <c r="B771" s="146" t="str">
        <f t="shared" si="14"/>
        <v>4x400M--</v>
      </c>
      <c r="C771" s="146"/>
      <c r="D771" s="146"/>
      <c r="E771" s="270"/>
      <c r="F771" s="147"/>
      <c r="G771" s="92"/>
      <c r="H771" s="92" t="s">
        <v>559</v>
      </c>
      <c r="I771" s="200" t="s">
        <v>701</v>
      </c>
      <c r="J771" s="200"/>
      <c r="K771" s="94"/>
      <c r="L771" s="148"/>
      <c r="M771" s="148"/>
      <c r="N771" s="93"/>
    </row>
    <row r="772" spans="1:14" ht="21" customHeight="1" x14ac:dyDescent="0.25">
      <c r="A772" s="92">
        <v>798</v>
      </c>
      <c r="B772" s="146" t="str">
        <f t="shared" si="14"/>
        <v>4x400M--</v>
      </c>
      <c r="C772" s="146"/>
      <c r="D772" s="146"/>
      <c r="E772" s="270"/>
      <c r="F772" s="147"/>
      <c r="G772" s="92"/>
      <c r="H772" s="92" t="s">
        <v>559</v>
      </c>
      <c r="I772" s="200" t="s">
        <v>701</v>
      </c>
      <c r="J772" s="200"/>
      <c r="K772" s="94"/>
      <c r="L772" s="148"/>
      <c r="M772" s="148"/>
      <c r="N772" s="93"/>
    </row>
    <row r="773" spans="1:14" ht="21" customHeight="1" x14ac:dyDescent="0.25">
      <c r="A773" s="92">
        <v>799</v>
      </c>
      <c r="B773" s="146" t="str">
        <f t="shared" si="14"/>
        <v>4x400M--</v>
      </c>
      <c r="C773" s="146"/>
      <c r="D773" s="146"/>
      <c r="E773" s="270"/>
      <c r="F773" s="147"/>
      <c r="G773" s="92"/>
      <c r="H773" s="92" t="s">
        <v>559</v>
      </c>
      <c r="I773" s="200" t="s">
        <v>701</v>
      </c>
      <c r="J773" s="200"/>
      <c r="K773" s="94"/>
      <c r="L773" s="148"/>
      <c r="M773" s="148"/>
      <c r="N773" s="93"/>
    </row>
    <row r="774" spans="1:14" ht="21" customHeight="1" x14ac:dyDescent="0.25">
      <c r="A774" s="92">
        <v>800</v>
      </c>
      <c r="B774" s="146" t="str">
        <f t="shared" si="14"/>
        <v>4x400M--</v>
      </c>
      <c r="C774" s="146"/>
      <c r="D774" s="146"/>
      <c r="E774" s="270"/>
      <c r="F774" s="147"/>
      <c r="G774" s="92"/>
      <c r="H774" s="92" t="s">
        <v>559</v>
      </c>
      <c r="I774" s="200" t="s">
        <v>701</v>
      </c>
      <c r="J774" s="200"/>
      <c r="K774" s="94"/>
      <c r="L774" s="148"/>
      <c r="M774" s="148"/>
      <c r="N774" s="93"/>
    </row>
    <row r="775" spans="1:14" ht="21" customHeight="1" x14ac:dyDescent="0.25">
      <c r="A775" s="92">
        <v>801</v>
      </c>
      <c r="B775" s="146" t="str">
        <f t="shared" si="14"/>
        <v>4x400M--</v>
      </c>
      <c r="C775" s="146"/>
      <c r="D775" s="146"/>
      <c r="E775" s="270"/>
      <c r="F775" s="147"/>
      <c r="G775" s="92"/>
      <c r="H775" s="92" t="s">
        <v>559</v>
      </c>
      <c r="I775" s="200" t="s">
        <v>701</v>
      </c>
      <c r="J775" s="200"/>
      <c r="K775" s="94"/>
      <c r="L775" s="148"/>
      <c r="M775" s="148"/>
      <c r="N775" s="93"/>
    </row>
    <row r="776" spans="1:14" ht="21" customHeight="1" x14ac:dyDescent="0.25">
      <c r="A776" s="92">
        <v>802</v>
      </c>
      <c r="B776" s="146" t="str">
        <f t="shared" si="14"/>
        <v>4x400M--</v>
      </c>
      <c r="C776" s="146"/>
      <c r="D776" s="146"/>
      <c r="E776" s="270"/>
      <c r="F776" s="147"/>
      <c r="G776" s="92"/>
      <c r="H776" s="92" t="s">
        <v>559</v>
      </c>
      <c r="I776" s="200" t="s">
        <v>701</v>
      </c>
      <c r="J776" s="200"/>
      <c r="K776" s="94"/>
      <c r="L776" s="148"/>
      <c r="M776" s="148"/>
      <c r="N776" s="93"/>
    </row>
    <row r="777" spans="1:14" ht="21" customHeight="1" x14ac:dyDescent="0.25">
      <c r="A777" s="92">
        <v>803</v>
      </c>
      <c r="B777" s="146" t="str">
        <f t="shared" si="14"/>
        <v>4x400M--</v>
      </c>
      <c r="C777" s="146"/>
      <c r="D777" s="146"/>
      <c r="E777" s="270"/>
      <c r="F777" s="147"/>
      <c r="G777" s="92"/>
      <c r="H777" s="92" t="s">
        <v>559</v>
      </c>
      <c r="I777" s="200" t="s">
        <v>701</v>
      </c>
      <c r="J777" s="200"/>
      <c r="K777" s="94"/>
      <c r="L777" s="148"/>
      <c r="M777" s="148"/>
      <c r="N777" s="93"/>
    </row>
  </sheetData>
  <mergeCells count="4">
    <mergeCell ref="A1:N1"/>
    <mergeCell ref="A2:F2"/>
    <mergeCell ref="G2:H2"/>
    <mergeCell ref="K2:N2"/>
  </mergeCells>
  <phoneticPr fontId="0" type="noConversion"/>
  <conditionalFormatting sqref="E4:E734">
    <cfRule type="cellIs" dxfId="15" priority="2" operator="between">
      <formula>18264</formula>
      <formula>36525</formula>
    </cfRule>
  </conditionalFormatting>
  <conditionalFormatting sqref="E735:E777">
    <cfRule type="cellIs" dxfId="14" priority="1" operator="between">
      <formula>18264</formula>
      <formula>36525</formula>
    </cfRule>
  </conditionalFormatting>
  <printOptions horizontalCentered="1"/>
  <pageMargins left="0.23622047244094491" right="0.23622047244094491" top="0.62992125984251968" bottom="0.23622047244094491" header="0.35433070866141736" footer="0.15748031496062992"/>
  <pageSetup paperSize="9" scale="53" orientation="portrait" horizontalDpi="300" verticalDpi="300" r:id="rId1"/>
  <headerFooter alignWithMargins="0"/>
  <rowBreaks count="9" manualBreakCount="9">
    <brk id="29" max="13" man="1"/>
    <brk id="47" max="13" man="1"/>
    <brk id="57" max="13" man="1"/>
    <brk id="79" max="13" man="1"/>
    <brk id="102" max="13" man="1"/>
    <brk id="135" max="13" man="1"/>
    <brk id="243" max="13" man="1"/>
    <brk id="291" max="13" man="1"/>
    <brk id="418" max="13" man="1"/>
  </rowBreaks>
  <ignoredErrors>
    <ignoredError sqref="K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tabColor rgb="FF00B0F0"/>
  </sheetPr>
  <dimension ref="A1:Q67"/>
  <sheetViews>
    <sheetView view="pageBreakPreview" topLeftCell="A37" zoomScale="80" zoomScaleNormal="100" zoomScaleSheetLayoutView="80" workbookViewId="0">
      <selection sqref="A1:P67"/>
    </sheetView>
  </sheetViews>
  <sheetFormatPr defaultColWidth="9.140625" defaultRowHeight="12.75" x14ac:dyDescent="0.2"/>
  <cols>
    <col min="1" max="1" width="4.85546875" style="28" customWidth="1"/>
    <col min="2" max="2" width="12.7109375" style="28" customWidth="1"/>
    <col min="3" max="3" width="14.42578125" style="21" customWidth="1"/>
    <col min="4" max="4" width="23.140625" style="21" customWidth="1"/>
    <col min="5" max="5" width="40.140625" style="55" customWidth="1"/>
    <col min="6" max="6" width="13.7109375" style="55" customWidth="1"/>
    <col min="7" max="7" width="7.7109375" style="29" customWidth="1"/>
    <col min="8" max="8" width="2.140625" style="21" customWidth="1"/>
    <col min="9" max="9" width="4.42578125" style="28" customWidth="1"/>
    <col min="10" max="10" width="15.5703125" style="28" hidden="1" customWidth="1"/>
    <col min="11" max="11" width="10.5703125" style="28" customWidth="1"/>
    <col min="12" max="12" width="22.85546875" style="30" customWidth="1"/>
    <col min="13" max="13" width="35.140625" style="59" customWidth="1"/>
    <col min="14" max="14" width="38.42578125" style="59" customWidth="1"/>
    <col min="15" max="15" width="15" style="21" customWidth="1"/>
    <col min="16" max="16" width="7.28515625" style="21" customWidth="1"/>
    <col min="17" max="17" width="5.7109375" style="21" customWidth="1"/>
    <col min="18" max="16384" width="9.140625" style="21"/>
  </cols>
  <sheetData>
    <row r="1" spans="1:16" s="10" customFormat="1" ht="75.75" customHeight="1" x14ac:dyDescent="0.2">
      <c r="A1" s="405" t="str">
        <f>('YARIŞMA BİLGİLERİ'!A2)</f>
        <v>GÖRME ENGELLİLER SPOR FEDERASYONU                                                                                                                                                                              Türkiye Atletizm Federasyonu
BURSA  Atletizm İl Temsilciliği</v>
      </c>
      <c r="B1" s="405"/>
      <c r="C1" s="405"/>
      <c r="D1" s="405"/>
      <c r="E1" s="405"/>
      <c r="F1" s="405"/>
      <c r="G1" s="405"/>
      <c r="H1" s="405"/>
      <c r="I1" s="405"/>
      <c r="J1" s="405"/>
      <c r="K1" s="405"/>
      <c r="L1" s="405"/>
      <c r="M1" s="405"/>
      <c r="N1" s="405"/>
      <c r="O1" s="405"/>
      <c r="P1" s="405"/>
    </row>
    <row r="2" spans="1:16" s="10" customFormat="1" ht="23.25" customHeight="1" x14ac:dyDescent="0.2">
      <c r="A2" s="406" t="str">
        <f>'YARIŞMA BİLGİLERİ'!F19</f>
        <v xml:space="preserve"> GÖRME ENGELLİLER TÜRKİYE ŞAMPİYONASI</v>
      </c>
      <c r="B2" s="406"/>
      <c r="C2" s="406"/>
      <c r="D2" s="406"/>
      <c r="E2" s="406"/>
      <c r="F2" s="406"/>
      <c r="G2" s="406"/>
      <c r="H2" s="406"/>
      <c r="I2" s="406"/>
      <c r="J2" s="406"/>
      <c r="K2" s="406"/>
      <c r="L2" s="406"/>
      <c r="M2" s="406"/>
      <c r="N2" s="406"/>
      <c r="O2" s="406"/>
      <c r="P2" s="406"/>
    </row>
    <row r="3" spans="1:16" s="12" customFormat="1" ht="37.5" customHeight="1" x14ac:dyDescent="0.2">
      <c r="A3" s="407" t="s">
        <v>279</v>
      </c>
      <c r="B3" s="407"/>
      <c r="C3" s="407"/>
      <c r="D3" s="409" t="str">
        <f>('YARIŞMA PROGRAMI'!D7)</f>
        <v>100 Metre</v>
      </c>
      <c r="E3" s="409"/>
      <c r="F3" s="399" t="str">
        <f>'YARIŞMA PROGRAMI'!E7</f>
        <v>18+ YAŞ(2000 VE ÜZERİ DOĞUMLU ERKEK</v>
      </c>
      <c r="G3" s="400"/>
      <c r="H3" s="400"/>
      <c r="I3" s="400"/>
      <c r="J3" s="400"/>
      <c r="K3" s="400"/>
      <c r="L3" s="400"/>
      <c r="M3" s="89"/>
      <c r="N3" s="398" t="str">
        <f>('YARIŞMA PROGRAMI'!F7)</f>
        <v>18 YAŞ ÜZERİ</v>
      </c>
      <c r="O3" s="398"/>
      <c r="P3" s="398"/>
    </row>
    <row r="4" spans="1:16" s="12" customFormat="1" ht="37.5" customHeight="1" x14ac:dyDescent="0.2">
      <c r="A4" s="414" t="s">
        <v>256</v>
      </c>
      <c r="B4" s="414"/>
      <c r="C4" s="414"/>
      <c r="D4" s="408" t="str">
        <f>'YARIŞMA BİLGİLERİ'!F21</f>
        <v>ERKEKLER ( B2 )</v>
      </c>
      <c r="E4" s="408"/>
      <c r="F4" s="401"/>
      <c r="G4" s="402"/>
      <c r="H4" s="402"/>
      <c r="I4" s="402"/>
      <c r="J4" s="402"/>
      <c r="K4" s="402"/>
      <c r="L4" s="402"/>
      <c r="M4" s="90" t="s">
        <v>5</v>
      </c>
      <c r="N4" s="403" t="s">
        <v>725</v>
      </c>
      <c r="O4" s="403"/>
      <c r="P4" s="243"/>
    </row>
    <row r="5" spans="1:16" s="10" customFormat="1" ht="16.5" customHeight="1" x14ac:dyDescent="0.2">
      <c r="A5" s="13"/>
      <c r="B5" s="13"/>
      <c r="C5" s="14"/>
      <c r="D5" s="15"/>
      <c r="E5" s="16"/>
      <c r="F5" s="16"/>
      <c r="G5" s="16"/>
      <c r="H5" s="16"/>
      <c r="I5" s="13"/>
      <c r="J5" s="13"/>
      <c r="K5" s="13"/>
      <c r="L5" s="17"/>
      <c r="M5" s="18"/>
      <c r="N5" s="397">
        <f ca="1">NOW()</f>
        <v>43209.606327662033</v>
      </c>
      <c r="O5" s="397"/>
      <c r="P5" s="397"/>
    </row>
    <row r="6" spans="1:16" s="19" customFormat="1" ht="24.75" customHeight="1" x14ac:dyDescent="0.2">
      <c r="A6" s="410" t="s">
        <v>12</v>
      </c>
      <c r="B6" s="411" t="s">
        <v>249</v>
      </c>
      <c r="C6" s="413" t="s">
        <v>273</v>
      </c>
      <c r="D6" s="404" t="s">
        <v>14</v>
      </c>
      <c r="E6" s="404" t="s">
        <v>55</v>
      </c>
      <c r="F6" s="404" t="s">
        <v>15</v>
      </c>
      <c r="G6" s="415" t="s">
        <v>28</v>
      </c>
      <c r="I6" s="394" t="s">
        <v>16</v>
      </c>
      <c r="J6" s="395"/>
      <c r="K6" s="395"/>
      <c r="L6" s="395"/>
      <c r="M6" s="395"/>
      <c r="N6" s="395"/>
      <c r="O6" s="395"/>
      <c r="P6" s="396"/>
    </row>
    <row r="7" spans="1:16" ht="24.75" customHeight="1" x14ac:dyDescent="0.2">
      <c r="A7" s="410"/>
      <c r="B7" s="412"/>
      <c r="C7" s="413"/>
      <c r="D7" s="404"/>
      <c r="E7" s="404"/>
      <c r="F7" s="404"/>
      <c r="G7" s="416"/>
      <c r="H7" s="20"/>
      <c r="I7" s="51" t="s">
        <v>12</v>
      </c>
      <c r="J7" s="48" t="s">
        <v>250</v>
      </c>
      <c r="K7" s="48" t="s">
        <v>249</v>
      </c>
      <c r="L7" s="49" t="s">
        <v>13</v>
      </c>
      <c r="M7" s="50" t="s">
        <v>14</v>
      </c>
      <c r="N7" s="50" t="s">
        <v>55</v>
      </c>
      <c r="O7" s="48" t="s">
        <v>15</v>
      </c>
      <c r="P7" s="48" t="s">
        <v>28</v>
      </c>
    </row>
    <row r="8" spans="1:16" s="19" customFormat="1" ht="35.25" customHeight="1" x14ac:dyDescent="0.2">
      <c r="A8" s="79">
        <v>1</v>
      </c>
      <c r="B8" s="315">
        <v>163</v>
      </c>
      <c r="C8" s="138">
        <v>32902</v>
      </c>
      <c r="D8" s="205" t="s">
        <v>737</v>
      </c>
      <c r="E8" s="206" t="s">
        <v>738</v>
      </c>
      <c r="F8" s="279">
        <v>1193</v>
      </c>
      <c r="G8" s="80"/>
      <c r="H8" s="23"/>
      <c r="I8" s="79">
        <v>1</v>
      </c>
      <c r="J8" s="277" t="s">
        <v>121</v>
      </c>
      <c r="K8" s="291"/>
      <c r="L8" s="138"/>
      <c r="M8" s="278"/>
      <c r="N8" s="278"/>
      <c r="O8" s="279"/>
      <c r="P8" s="80"/>
    </row>
    <row r="9" spans="1:16" s="19" customFormat="1" ht="35.25" customHeight="1" x14ac:dyDescent="0.2">
      <c r="A9" s="79">
        <v>2</v>
      </c>
      <c r="B9" s="315">
        <v>208</v>
      </c>
      <c r="C9" s="138">
        <v>33604</v>
      </c>
      <c r="D9" s="205" t="s">
        <v>756</v>
      </c>
      <c r="E9" s="206" t="s">
        <v>757</v>
      </c>
      <c r="F9" s="279">
        <v>1231</v>
      </c>
      <c r="G9" s="80"/>
      <c r="H9" s="23"/>
      <c r="I9" s="79">
        <v>2</v>
      </c>
      <c r="J9" s="277" t="s">
        <v>122</v>
      </c>
      <c r="K9" s="291">
        <v>160</v>
      </c>
      <c r="L9" s="294">
        <v>36051</v>
      </c>
      <c r="M9" s="295" t="s">
        <v>735</v>
      </c>
      <c r="N9" s="295" t="s">
        <v>736</v>
      </c>
      <c r="O9" s="279">
        <v>1372</v>
      </c>
      <c r="P9" s="80">
        <v>2</v>
      </c>
    </row>
    <row r="10" spans="1:16" s="19" customFormat="1" ht="35.25" customHeight="1" x14ac:dyDescent="0.2">
      <c r="A10" s="79">
        <v>3</v>
      </c>
      <c r="B10" s="315">
        <v>210</v>
      </c>
      <c r="C10" s="138">
        <v>30682</v>
      </c>
      <c r="D10" s="205" t="s">
        <v>766</v>
      </c>
      <c r="E10" s="206" t="s">
        <v>757</v>
      </c>
      <c r="F10" s="279">
        <v>1260</v>
      </c>
      <c r="G10" s="80"/>
      <c r="H10" s="23"/>
      <c r="I10" s="79">
        <v>3</v>
      </c>
      <c r="J10" s="277" t="s">
        <v>123</v>
      </c>
      <c r="K10" s="291"/>
      <c r="L10" s="294"/>
      <c r="M10" s="295"/>
      <c r="N10" s="295"/>
      <c r="O10" s="279"/>
      <c r="P10" s="80"/>
    </row>
    <row r="11" spans="1:16" s="19" customFormat="1" ht="35.25" customHeight="1" x14ac:dyDescent="0.2">
      <c r="A11" s="79">
        <v>4</v>
      </c>
      <c r="B11" s="315">
        <v>194</v>
      </c>
      <c r="C11" s="138">
        <v>35552</v>
      </c>
      <c r="D11" s="205" t="s">
        <v>745</v>
      </c>
      <c r="E11" s="206" t="s">
        <v>746</v>
      </c>
      <c r="F11" s="279">
        <v>1311</v>
      </c>
      <c r="G11" s="80"/>
      <c r="H11" s="23"/>
      <c r="I11" s="79">
        <v>4</v>
      </c>
      <c r="J11" s="277" t="s">
        <v>124</v>
      </c>
      <c r="K11" s="291">
        <v>163</v>
      </c>
      <c r="L11" s="294">
        <v>32902</v>
      </c>
      <c r="M11" s="295" t="s">
        <v>737</v>
      </c>
      <c r="N11" s="295" t="s">
        <v>738</v>
      </c>
      <c r="O11" s="279">
        <v>1193</v>
      </c>
      <c r="P11" s="80">
        <v>1</v>
      </c>
    </row>
    <row r="12" spans="1:16" s="19" customFormat="1" ht="35.25" customHeight="1" x14ac:dyDescent="0.2">
      <c r="A12" s="79">
        <v>5</v>
      </c>
      <c r="B12" s="315">
        <v>166</v>
      </c>
      <c r="C12" s="138">
        <v>35053</v>
      </c>
      <c r="D12" s="205" t="s">
        <v>769</v>
      </c>
      <c r="E12" s="206" t="s">
        <v>738</v>
      </c>
      <c r="F12" s="279">
        <v>1362</v>
      </c>
      <c r="G12" s="80"/>
      <c r="H12" s="23"/>
      <c r="I12" s="79">
        <v>5</v>
      </c>
      <c r="J12" s="277" t="s">
        <v>125</v>
      </c>
      <c r="K12" s="291"/>
      <c r="L12" s="294"/>
      <c r="M12" s="295"/>
      <c r="N12" s="295"/>
      <c r="O12" s="279"/>
      <c r="P12" s="80"/>
    </row>
    <row r="13" spans="1:16" s="19" customFormat="1" ht="35.25" customHeight="1" x14ac:dyDescent="0.2">
      <c r="A13" s="79">
        <v>6</v>
      </c>
      <c r="B13" s="315">
        <v>153</v>
      </c>
      <c r="C13" s="138">
        <v>35466</v>
      </c>
      <c r="D13" s="205" t="s">
        <v>747</v>
      </c>
      <c r="E13" s="206" t="s">
        <v>748</v>
      </c>
      <c r="F13" s="279">
        <v>1362</v>
      </c>
      <c r="G13" s="80"/>
      <c r="H13" s="23"/>
      <c r="I13" s="79">
        <v>6</v>
      </c>
      <c r="J13" s="277" t="s">
        <v>126</v>
      </c>
      <c r="K13" s="291">
        <v>205</v>
      </c>
      <c r="L13" s="294">
        <v>31517</v>
      </c>
      <c r="M13" s="295" t="s">
        <v>739</v>
      </c>
      <c r="N13" s="295" t="s">
        <v>740</v>
      </c>
      <c r="O13" s="279" t="s">
        <v>822</v>
      </c>
      <c r="P13" s="80"/>
    </row>
    <row r="14" spans="1:16" s="19" customFormat="1" ht="35.25" customHeight="1" x14ac:dyDescent="0.2">
      <c r="A14" s="79">
        <v>7</v>
      </c>
      <c r="B14" s="315">
        <v>160</v>
      </c>
      <c r="C14" s="138">
        <v>36051</v>
      </c>
      <c r="D14" s="205" t="s">
        <v>735</v>
      </c>
      <c r="E14" s="206" t="s">
        <v>736</v>
      </c>
      <c r="F14" s="279">
        <v>1372</v>
      </c>
      <c r="G14" s="80"/>
      <c r="H14" s="23"/>
      <c r="I14" s="79">
        <v>7</v>
      </c>
      <c r="J14" s="277" t="s">
        <v>246</v>
      </c>
      <c r="K14" s="291"/>
      <c r="L14" s="294"/>
      <c r="M14" s="295"/>
      <c r="N14" s="295"/>
      <c r="O14" s="279"/>
      <c r="P14" s="80"/>
    </row>
    <row r="15" spans="1:16" s="19" customFormat="1" ht="35.25" customHeight="1" x14ac:dyDescent="0.2">
      <c r="A15" s="79">
        <v>8</v>
      </c>
      <c r="B15" s="315">
        <v>156</v>
      </c>
      <c r="C15" s="138">
        <v>35747</v>
      </c>
      <c r="D15" s="205" t="s">
        <v>751</v>
      </c>
      <c r="E15" s="206" t="s">
        <v>752</v>
      </c>
      <c r="F15" s="279">
        <v>1410</v>
      </c>
      <c r="G15" s="80"/>
      <c r="H15" s="23"/>
      <c r="I15" s="79">
        <v>8</v>
      </c>
      <c r="J15" s="277" t="s">
        <v>247</v>
      </c>
      <c r="K15" s="291">
        <v>247</v>
      </c>
      <c r="L15" s="294">
        <v>33483</v>
      </c>
      <c r="M15" s="295" t="s">
        <v>741</v>
      </c>
      <c r="N15" s="295" t="s">
        <v>742</v>
      </c>
      <c r="O15" s="279" t="s">
        <v>822</v>
      </c>
      <c r="P15" s="26"/>
    </row>
    <row r="16" spans="1:16" s="19" customFormat="1" ht="35.25" customHeight="1" x14ac:dyDescent="0.2">
      <c r="A16" s="79">
        <v>9</v>
      </c>
      <c r="B16" s="315">
        <v>174</v>
      </c>
      <c r="C16" s="138">
        <v>36103</v>
      </c>
      <c r="D16" s="205" t="s">
        <v>764</v>
      </c>
      <c r="E16" s="206" t="s">
        <v>765</v>
      </c>
      <c r="F16" s="279">
        <v>1420</v>
      </c>
      <c r="G16" s="80"/>
      <c r="H16" s="23"/>
      <c r="I16" s="394" t="s">
        <v>17</v>
      </c>
      <c r="J16" s="395"/>
      <c r="K16" s="395"/>
      <c r="L16" s="395"/>
      <c r="M16" s="395"/>
      <c r="N16" s="395"/>
      <c r="O16" s="395"/>
      <c r="P16" s="396"/>
    </row>
    <row r="17" spans="1:16" s="19" customFormat="1" ht="35.25" customHeight="1" x14ac:dyDescent="0.2">
      <c r="A17" s="79">
        <v>10</v>
      </c>
      <c r="B17" s="315">
        <v>196</v>
      </c>
      <c r="C17" s="138">
        <v>33900</v>
      </c>
      <c r="D17" s="205" t="s">
        <v>763</v>
      </c>
      <c r="E17" s="206" t="s">
        <v>746</v>
      </c>
      <c r="F17" s="279">
        <v>1421</v>
      </c>
      <c r="G17" s="80"/>
      <c r="H17" s="23"/>
      <c r="I17" s="51" t="s">
        <v>12</v>
      </c>
      <c r="J17" s="48" t="s">
        <v>250</v>
      </c>
      <c r="K17" s="48" t="s">
        <v>249</v>
      </c>
      <c r="L17" s="49" t="s">
        <v>13</v>
      </c>
      <c r="M17" s="50" t="s">
        <v>14</v>
      </c>
      <c r="N17" s="50" t="s">
        <v>55</v>
      </c>
      <c r="O17" s="48" t="s">
        <v>15</v>
      </c>
      <c r="P17" s="48" t="s">
        <v>28</v>
      </c>
    </row>
    <row r="18" spans="1:16" s="19" customFormat="1" ht="35.25" customHeight="1" x14ac:dyDescent="0.2">
      <c r="A18" s="79">
        <v>11</v>
      </c>
      <c r="B18" s="315">
        <v>246</v>
      </c>
      <c r="C18" s="138">
        <v>32899</v>
      </c>
      <c r="D18" s="205" t="s">
        <v>749</v>
      </c>
      <c r="E18" s="206" t="s">
        <v>750</v>
      </c>
      <c r="F18" s="279">
        <v>1485</v>
      </c>
      <c r="G18" s="80"/>
      <c r="H18" s="23"/>
      <c r="I18" s="79">
        <v>1</v>
      </c>
      <c r="J18" s="277" t="s">
        <v>127</v>
      </c>
      <c r="K18" s="291"/>
      <c r="L18" s="294"/>
      <c r="M18" s="295"/>
      <c r="N18" s="295"/>
      <c r="O18" s="279"/>
      <c r="P18" s="80"/>
    </row>
    <row r="19" spans="1:16" s="19" customFormat="1" ht="35.25" customHeight="1" x14ac:dyDescent="0.2">
      <c r="A19" s="79">
        <v>12</v>
      </c>
      <c r="B19" s="315">
        <v>177</v>
      </c>
      <c r="C19" s="138">
        <v>34866</v>
      </c>
      <c r="D19" s="205" t="s">
        <v>760</v>
      </c>
      <c r="E19" s="206" t="s">
        <v>761</v>
      </c>
      <c r="F19" s="279">
        <v>1491</v>
      </c>
      <c r="G19" s="80"/>
      <c r="H19" s="23"/>
      <c r="I19" s="79">
        <v>2</v>
      </c>
      <c r="J19" s="277" t="s">
        <v>128</v>
      </c>
      <c r="K19" s="291">
        <v>181</v>
      </c>
      <c r="L19" s="294">
        <v>35211</v>
      </c>
      <c r="M19" s="295" t="s">
        <v>743</v>
      </c>
      <c r="N19" s="295" t="s">
        <v>744</v>
      </c>
      <c r="O19" s="279">
        <v>1960</v>
      </c>
      <c r="P19" s="80">
        <v>3</v>
      </c>
    </row>
    <row r="20" spans="1:16" s="19" customFormat="1" ht="35.25" customHeight="1" x14ac:dyDescent="0.2">
      <c r="A20" s="79">
        <v>13</v>
      </c>
      <c r="B20" s="315">
        <v>235</v>
      </c>
      <c r="C20" s="138">
        <v>36033</v>
      </c>
      <c r="D20" s="205" t="s">
        <v>758</v>
      </c>
      <c r="E20" s="206" t="s">
        <v>759</v>
      </c>
      <c r="F20" s="279">
        <v>1671</v>
      </c>
      <c r="G20" s="80"/>
      <c r="H20" s="23"/>
      <c r="I20" s="79">
        <v>3</v>
      </c>
      <c r="J20" s="277" t="s">
        <v>129</v>
      </c>
      <c r="K20" s="291"/>
      <c r="L20" s="294"/>
      <c r="M20" s="295"/>
      <c r="N20" s="295"/>
      <c r="O20" s="279"/>
      <c r="P20" s="80"/>
    </row>
    <row r="21" spans="1:16" s="19" customFormat="1" ht="35.25" customHeight="1" x14ac:dyDescent="0.2">
      <c r="A21" s="79">
        <v>14</v>
      </c>
      <c r="B21" s="315">
        <v>181</v>
      </c>
      <c r="C21" s="138">
        <v>35211</v>
      </c>
      <c r="D21" s="205" t="s">
        <v>743</v>
      </c>
      <c r="E21" s="206" t="s">
        <v>744</v>
      </c>
      <c r="F21" s="279">
        <v>1960</v>
      </c>
      <c r="G21" s="80"/>
      <c r="H21" s="23"/>
      <c r="I21" s="79">
        <v>4</v>
      </c>
      <c r="J21" s="277" t="s">
        <v>130</v>
      </c>
      <c r="K21" s="291"/>
      <c r="L21" s="294"/>
      <c r="M21" s="295"/>
      <c r="N21" s="295"/>
      <c r="O21" s="279"/>
      <c r="P21" s="80"/>
    </row>
    <row r="22" spans="1:16" s="19" customFormat="1" ht="35.25" customHeight="1" x14ac:dyDescent="0.2">
      <c r="A22" s="79">
        <v>15</v>
      </c>
      <c r="B22" s="315">
        <v>173</v>
      </c>
      <c r="C22" s="138">
        <v>32715</v>
      </c>
      <c r="D22" s="205" t="s">
        <v>767</v>
      </c>
      <c r="E22" s="206" t="s">
        <v>768</v>
      </c>
      <c r="F22" s="279">
        <v>2170</v>
      </c>
      <c r="G22" s="80"/>
      <c r="H22" s="23"/>
      <c r="I22" s="79">
        <v>5</v>
      </c>
      <c r="J22" s="277" t="s">
        <v>131</v>
      </c>
      <c r="K22" s="291"/>
      <c r="L22" s="294"/>
      <c r="M22" s="295"/>
      <c r="N22" s="295"/>
      <c r="O22" s="279"/>
      <c r="P22" s="80"/>
    </row>
    <row r="23" spans="1:16" s="19" customFormat="1" ht="35.25" customHeight="1" x14ac:dyDescent="0.2">
      <c r="A23" s="79">
        <v>16</v>
      </c>
      <c r="B23" s="315"/>
      <c r="C23" s="138"/>
      <c r="D23" s="205"/>
      <c r="E23" s="206"/>
      <c r="F23" s="279"/>
      <c r="G23" s="80"/>
      <c r="H23" s="23"/>
      <c r="I23" s="79">
        <v>6</v>
      </c>
      <c r="J23" s="277" t="s">
        <v>132</v>
      </c>
      <c r="K23" s="291">
        <v>153</v>
      </c>
      <c r="L23" s="294">
        <v>35466</v>
      </c>
      <c r="M23" s="295" t="s">
        <v>747</v>
      </c>
      <c r="N23" s="295" t="s">
        <v>748</v>
      </c>
      <c r="O23" s="279">
        <v>1362</v>
      </c>
      <c r="P23" s="80">
        <v>1</v>
      </c>
    </row>
    <row r="24" spans="1:16" s="19" customFormat="1" ht="35.25" customHeight="1" x14ac:dyDescent="0.2">
      <c r="A24" s="79">
        <v>17</v>
      </c>
      <c r="B24" s="79"/>
      <c r="C24" s="138"/>
      <c r="D24" s="205"/>
      <c r="E24" s="206"/>
      <c r="F24" s="279"/>
      <c r="G24" s="80"/>
      <c r="H24" s="23"/>
      <c r="I24" s="79">
        <v>7</v>
      </c>
      <c r="J24" s="277" t="s">
        <v>261</v>
      </c>
      <c r="K24" s="291"/>
      <c r="L24" s="294"/>
      <c r="M24" s="295"/>
      <c r="N24" s="295"/>
      <c r="O24" s="279"/>
      <c r="P24" s="80"/>
    </row>
    <row r="25" spans="1:16" s="19" customFormat="1" ht="35.25" customHeight="1" x14ac:dyDescent="0.2">
      <c r="A25" s="79">
        <v>18</v>
      </c>
      <c r="B25" s="79"/>
      <c r="C25" s="138"/>
      <c r="D25" s="205"/>
      <c r="E25" s="206"/>
      <c r="F25" s="279"/>
      <c r="G25" s="80"/>
      <c r="H25" s="23"/>
      <c r="I25" s="79">
        <v>8</v>
      </c>
      <c r="J25" s="277" t="s">
        <v>262</v>
      </c>
      <c r="K25" s="291">
        <v>246</v>
      </c>
      <c r="L25" s="294">
        <v>32899</v>
      </c>
      <c r="M25" s="295" t="s">
        <v>749</v>
      </c>
      <c r="N25" s="295" t="s">
        <v>750</v>
      </c>
      <c r="O25" s="279">
        <v>1485</v>
      </c>
      <c r="P25" s="80">
        <v>2</v>
      </c>
    </row>
    <row r="26" spans="1:16" s="19" customFormat="1" ht="35.25" customHeight="1" x14ac:dyDescent="0.2">
      <c r="A26" s="79">
        <v>19</v>
      </c>
      <c r="B26" s="79"/>
      <c r="C26" s="138"/>
      <c r="D26" s="205"/>
      <c r="E26" s="206"/>
      <c r="F26" s="279"/>
      <c r="G26" s="80"/>
      <c r="H26" s="23"/>
      <c r="I26" s="394" t="s">
        <v>18</v>
      </c>
      <c r="J26" s="395"/>
      <c r="K26" s="395"/>
      <c r="L26" s="395"/>
      <c r="M26" s="395"/>
      <c r="N26" s="395"/>
      <c r="O26" s="395"/>
      <c r="P26" s="396"/>
    </row>
    <row r="27" spans="1:16" s="19" customFormat="1" ht="35.25" customHeight="1" x14ac:dyDescent="0.2">
      <c r="A27" s="79">
        <v>20</v>
      </c>
      <c r="B27" s="79"/>
      <c r="C27" s="138"/>
      <c r="D27" s="205"/>
      <c r="E27" s="206"/>
      <c r="F27" s="279"/>
      <c r="G27" s="80"/>
      <c r="H27" s="23"/>
      <c r="I27" s="51" t="s">
        <v>12</v>
      </c>
      <c r="J27" s="48" t="s">
        <v>250</v>
      </c>
      <c r="K27" s="48" t="s">
        <v>249</v>
      </c>
      <c r="L27" s="49" t="s">
        <v>13</v>
      </c>
      <c r="M27" s="50" t="s">
        <v>14</v>
      </c>
      <c r="N27" s="50" t="s">
        <v>55</v>
      </c>
      <c r="O27" s="48" t="s">
        <v>15</v>
      </c>
      <c r="P27" s="48" t="s">
        <v>28</v>
      </c>
    </row>
    <row r="28" spans="1:16" s="19" customFormat="1" ht="35.25" customHeight="1" x14ac:dyDescent="0.2">
      <c r="A28" s="79">
        <v>21</v>
      </c>
      <c r="B28" s="79"/>
      <c r="C28" s="138"/>
      <c r="D28" s="205"/>
      <c r="E28" s="206"/>
      <c r="F28" s="279"/>
      <c r="G28" s="80"/>
      <c r="H28" s="23"/>
      <c r="I28" s="79">
        <v>1</v>
      </c>
      <c r="J28" s="277" t="s">
        <v>133</v>
      </c>
      <c r="K28" s="291"/>
      <c r="L28" s="294"/>
      <c r="M28" s="295"/>
      <c r="N28" s="295"/>
      <c r="O28" s="279"/>
      <c r="P28" s="80"/>
    </row>
    <row r="29" spans="1:16" s="19" customFormat="1" ht="35.25" customHeight="1" x14ac:dyDescent="0.2">
      <c r="A29" s="79">
        <v>22</v>
      </c>
      <c r="B29" s="79"/>
      <c r="C29" s="138"/>
      <c r="D29" s="205"/>
      <c r="E29" s="206"/>
      <c r="F29" s="279"/>
      <c r="G29" s="80"/>
      <c r="H29" s="23"/>
      <c r="I29" s="79">
        <v>2</v>
      </c>
      <c r="J29" s="277" t="s">
        <v>134</v>
      </c>
      <c r="K29" s="291">
        <v>156</v>
      </c>
      <c r="L29" s="294">
        <v>35747</v>
      </c>
      <c r="M29" s="295" t="s">
        <v>751</v>
      </c>
      <c r="N29" s="295" t="s">
        <v>752</v>
      </c>
      <c r="O29" s="279">
        <v>1410</v>
      </c>
      <c r="P29" s="80">
        <v>2</v>
      </c>
    </row>
    <row r="30" spans="1:16" s="19" customFormat="1" ht="35.25" customHeight="1" x14ac:dyDescent="0.2">
      <c r="A30" s="79">
        <v>23</v>
      </c>
      <c r="B30" s="79"/>
      <c r="C30" s="138"/>
      <c r="D30" s="205"/>
      <c r="E30" s="206"/>
      <c r="F30" s="279"/>
      <c r="G30" s="80"/>
      <c r="H30" s="23"/>
      <c r="I30" s="79">
        <v>3</v>
      </c>
      <c r="J30" s="277" t="s">
        <v>135</v>
      </c>
      <c r="K30" s="291"/>
      <c r="L30" s="294"/>
      <c r="M30" s="295"/>
      <c r="N30" s="295"/>
      <c r="O30" s="279"/>
      <c r="P30" s="80"/>
    </row>
    <row r="31" spans="1:16" s="19" customFormat="1" ht="35.25" customHeight="1" x14ac:dyDescent="0.2">
      <c r="A31" s="79">
        <v>24</v>
      </c>
      <c r="B31" s="79"/>
      <c r="C31" s="138"/>
      <c r="D31" s="205"/>
      <c r="E31" s="206"/>
      <c r="F31" s="279"/>
      <c r="G31" s="80"/>
      <c r="H31" s="23"/>
      <c r="I31" s="79">
        <v>4</v>
      </c>
      <c r="J31" s="277" t="s">
        <v>136</v>
      </c>
      <c r="K31" s="291">
        <v>203</v>
      </c>
      <c r="L31" s="294">
        <v>34619</v>
      </c>
      <c r="M31" s="295" t="s">
        <v>753</v>
      </c>
      <c r="N31" s="295" t="s">
        <v>754</v>
      </c>
      <c r="O31" s="279" t="s">
        <v>822</v>
      </c>
      <c r="P31" s="80"/>
    </row>
    <row r="32" spans="1:16" s="19" customFormat="1" ht="35.25" customHeight="1" x14ac:dyDescent="0.2">
      <c r="A32" s="79">
        <v>25</v>
      </c>
      <c r="B32" s="79"/>
      <c r="C32" s="138"/>
      <c r="D32" s="205"/>
      <c r="E32" s="206"/>
      <c r="F32" s="279"/>
      <c r="G32" s="80"/>
      <c r="H32" s="23"/>
      <c r="I32" s="79">
        <v>5</v>
      </c>
      <c r="J32" s="277" t="s">
        <v>137</v>
      </c>
      <c r="K32" s="291"/>
      <c r="L32" s="294"/>
      <c r="M32" s="295"/>
      <c r="N32" s="295"/>
      <c r="O32" s="279"/>
      <c r="P32" s="80"/>
    </row>
    <row r="33" spans="1:16" s="19" customFormat="1" ht="35.25" customHeight="1" x14ac:dyDescent="0.2">
      <c r="A33" s="79">
        <v>26</v>
      </c>
      <c r="B33" s="79"/>
      <c r="C33" s="138"/>
      <c r="D33" s="205"/>
      <c r="E33" s="206"/>
      <c r="F33" s="279"/>
      <c r="G33" s="80"/>
      <c r="H33" s="23"/>
      <c r="I33" s="79">
        <v>6</v>
      </c>
      <c r="J33" s="277" t="s">
        <v>138</v>
      </c>
      <c r="K33" s="291">
        <v>157</v>
      </c>
      <c r="L33" s="294">
        <v>34951</v>
      </c>
      <c r="M33" s="295" t="s">
        <v>755</v>
      </c>
      <c r="N33" s="295" t="s">
        <v>752</v>
      </c>
      <c r="O33" s="279" t="s">
        <v>822</v>
      </c>
      <c r="P33" s="80"/>
    </row>
    <row r="34" spans="1:16" s="19" customFormat="1" ht="35.25" customHeight="1" x14ac:dyDescent="0.2">
      <c r="A34" s="79">
        <v>27</v>
      </c>
      <c r="B34" s="79"/>
      <c r="C34" s="138"/>
      <c r="D34" s="205"/>
      <c r="E34" s="206"/>
      <c r="F34" s="279"/>
      <c r="G34" s="80"/>
      <c r="H34" s="23"/>
      <c r="I34" s="79">
        <v>7</v>
      </c>
      <c r="J34" s="277" t="s">
        <v>263</v>
      </c>
      <c r="K34" s="291"/>
      <c r="L34" s="294"/>
      <c r="M34" s="295"/>
      <c r="N34" s="295"/>
      <c r="O34" s="279"/>
      <c r="P34" s="80"/>
    </row>
    <row r="35" spans="1:16" s="19" customFormat="1" ht="35.25" customHeight="1" x14ac:dyDescent="0.2">
      <c r="A35" s="79">
        <v>28</v>
      </c>
      <c r="B35" s="79"/>
      <c r="C35" s="138"/>
      <c r="D35" s="205"/>
      <c r="E35" s="206"/>
      <c r="F35" s="279"/>
      <c r="G35" s="80"/>
      <c r="H35" s="23"/>
      <c r="I35" s="79">
        <v>8</v>
      </c>
      <c r="J35" s="277" t="s">
        <v>264</v>
      </c>
      <c r="K35" s="291">
        <v>208</v>
      </c>
      <c r="L35" s="294">
        <v>33604</v>
      </c>
      <c r="M35" s="295" t="s">
        <v>756</v>
      </c>
      <c r="N35" s="295" t="s">
        <v>757</v>
      </c>
      <c r="O35" s="279">
        <v>1231</v>
      </c>
      <c r="P35" s="80">
        <v>1</v>
      </c>
    </row>
    <row r="36" spans="1:16" s="19" customFormat="1" ht="35.25" customHeight="1" x14ac:dyDescent="0.2">
      <c r="A36" s="79">
        <v>29</v>
      </c>
      <c r="B36" s="79"/>
      <c r="C36" s="138"/>
      <c r="D36" s="205"/>
      <c r="E36" s="206"/>
      <c r="F36" s="279"/>
      <c r="G36" s="80"/>
      <c r="H36" s="23"/>
      <c r="I36" s="394" t="s">
        <v>52</v>
      </c>
      <c r="J36" s="395"/>
      <c r="K36" s="395"/>
      <c r="L36" s="395"/>
      <c r="M36" s="395"/>
      <c r="N36" s="395"/>
      <c r="O36" s="395"/>
      <c r="P36" s="396"/>
    </row>
    <row r="37" spans="1:16" s="19" customFormat="1" ht="35.25" customHeight="1" x14ac:dyDescent="0.2">
      <c r="A37" s="79">
        <v>30</v>
      </c>
      <c r="B37" s="79"/>
      <c r="C37" s="138"/>
      <c r="D37" s="205"/>
      <c r="E37" s="206"/>
      <c r="F37" s="279"/>
      <c r="G37" s="80"/>
      <c r="H37" s="23"/>
      <c r="I37" s="51" t="s">
        <v>12</v>
      </c>
      <c r="J37" s="48" t="s">
        <v>250</v>
      </c>
      <c r="K37" s="48" t="s">
        <v>249</v>
      </c>
      <c r="L37" s="49" t="s">
        <v>13</v>
      </c>
      <c r="M37" s="50" t="s">
        <v>14</v>
      </c>
      <c r="N37" s="50" t="s">
        <v>55</v>
      </c>
      <c r="O37" s="48" t="s">
        <v>15</v>
      </c>
      <c r="P37" s="48" t="s">
        <v>28</v>
      </c>
    </row>
    <row r="38" spans="1:16" s="19" customFormat="1" ht="35.25" customHeight="1" x14ac:dyDescent="0.2">
      <c r="A38" s="79">
        <v>31</v>
      </c>
      <c r="B38" s="79"/>
      <c r="C38" s="138"/>
      <c r="D38" s="205"/>
      <c r="E38" s="206"/>
      <c r="F38" s="279"/>
      <c r="G38" s="80"/>
      <c r="H38" s="23"/>
      <c r="I38" s="79">
        <v>1</v>
      </c>
      <c r="J38" s="277" t="s">
        <v>139</v>
      </c>
      <c r="K38" s="291"/>
      <c r="L38" s="294"/>
      <c r="M38" s="295"/>
      <c r="N38" s="295"/>
      <c r="O38" s="279"/>
      <c r="P38" s="80"/>
    </row>
    <row r="39" spans="1:16" s="19" customFormat="1" ht="35.25" customHeight="1" x14ac:dyDescent="0.2">
      <c r="A39" s="79">
        <v>32</v>
      </c>
      <c r="B39" s="79"/>
      <c r="C39" s="138"/>
      <c r="D39" s="205"/>
      <c r="E39" s="206"/>
      <c r="F39" s="279"/>
      <c r="G39" s="80"/>
      <c r="H39" s="23"/>
      <c r="I39" s="79">
        <v>2</v>
      </c>
      <c r="J39" s="277" t="s">
        <v>140</v>
      </c>
      <c r="K39" s="291">
        <v>235</v>
      </c>
      <c r="L39" s="294">
        <v>36033</v>
      </c>
      <c r="M39" s="295" t="s">
        <v>758</v>
      </c>
      <c r="N39" s="295" t="s">
        <v>759</v>
      </c>
      <c r="O39" s="279">
        <v>1671</v>
      </c>
      <c r="P39" s="80">
        <v>3</v>
      </c>
    </row>
    <row r="40" spans="1:16" s="19" customFormat="1" ht="35.25" customHeight="1" x14ac:dyDescent="0.2">
      <c r="A40" s="79">
        <v>33</v>
      </c>
      <c r="B40" s="79"/>
      <c r="C40" s="138"/>
      <c r="D40" s="205"/>
      <c r="E40" s="206"/>
      <c r="F40" s="279"/>
      <c r="G40" s="80"/>
      <c r="H40" s="23"/>
      <c r="I40" s="79">
        <v>3</v>
      </c>
      <c r="J40" s="277" t="s">
        <v>141</v>
      </c>
      <c r="K40" s="291"/>
      <c r="L40" s="294"/>
      <c r="M40" s="295"/>
      <c r="N40" s="295"/>
      <c r="O40" s="279"/>
      <c r="P40" s="80"/>
    </row>
    <row r="41" spans="1:16" s="19" customFormat="1" ht="35.25" customHeight="1" x14ac:dyDescent="0.2">
      <c r="A41" s="79">
        <v>34</v>
      </c>
      <c r="B41" s="79"/>
      <c r="C41" s="138"/>
      <c r="D41" s="205"/>
      <c r="E41" s="206"/>
      <c r="F41" s="279"/>
      <c r="G41" s="80"/>
      <c r="H41" s="23"/>
      <c r="I41" s="79">
        <v>4</v>
      </c>
      <c r="J41" s="277" t="s">
        <v>142</v>
      </c>
      <c r="K41" s="291">
        <v>177</v>
      </c>
      <c r="L41" s="294">
        <v>34866</v>
      </c>
      <c r="M41" s="295" t="s">
        <v>760</v>
      </c>
      <c r="N41" s="295" t="s">
        <v>761</v>
      </c>
      <c r="O41" s="279">
        <v>1491</v>
      </c>
      <c r="P41" s="80">
        <v>2</v>
      </c>
    </row>
    <row r="42" spans="1:16" s="19" customFormat="1" ht="35.25" customHeight="1" x14ac:dyDescent="0.2">
      <c r="A42" s="79">
        <v>35</v>
      </c>
      <c r="B42" s="79"/>
      <c r="C42" s="138"/>
      <c r="D42" s="205"/>
      <c r="E42" s="206"/>
      <c r="F42" s="279"/>
      <c r="G42" s="80"/>
      <c r="H42" s="23"/>
      <c r="I42" s="79">
        <v>5</v>
      </c>
      <c r="J42" s="277" t="s">
        <v>143</v>
      </c>
      <c r="K42" s="291"/>
      <c r="L42" s="294"/>
      <c r="M42" s="295"/>
      <c r="N42" s="295"/>
      <c r="O42" s="279"/>
      <c r="P42" s="80"/>
    </row>
    <row r="43" spans="1:16" s="19" customFormat="1" ht="35.25" customHeight="1" x14ac:dyDescent="0.2">
      <c r="A43" s="79">
        <v>36</v>
      </c>
      <c r="B43" s="79"/>
      <c r="C43" s="138"/>
      <c r="D43" s="205"/>
      <c r="E43" s="206"/>
      <c r="F43" s="279"/>
      <c r="G43" s="80"/>
      <c r="H43" s="23"/>
      <c r="I43" s="79">
        <v>6</v>
      </c>
      <c r="J43" s="277" t="s">
        <v>144</v>
      </c>
      <c r="K43" s="291">
        <v>158</v>
      </c>
      <c r="L43" s="294">
        <v>33363</v>
      </c>
      <c r="M43" s="295" t="s">
        <v>762</v>
      </c>
      <c r="N43" s="295" t="s">
        <v>752</v>
      </c>
      <c r="O43" s="279" t="s">
        <v>822</v>
      </c>
      <c r="P43" s="80"/>
    </row>
    <row r="44" spans="1:16" s="19" customFormat="1" ht="35.25" customHeight="1" x14ac:dyDescent="0.2">
      <c r="A44" s="79">
        <v>37</v>
      </c>
      <c r="B44" s="79"/>
      <c r="C44" s="138"/>
      <c r="D44" s="205"/>
      <c r="E44" s="206"/>
      <c r="F44" s="279"/>
      <c r="G44" s="80"/>
      <c r="H44" s="23"/>
      <c r="I44" s="79">
        <v>7</v>
      </c>
      <c r="J44" s="277" t="s">
        <v>265</v>
      </c>
      <c r="K44" s="291"/>
      <c r="L44" s="294"/>
      <c r="M44" s="295"/>
      <c r="N44" s="295"/>
      <c r="O44" s="279"/>
      <c r="P44" s="80"/>
    </row>
    <row r="45" spans="1:16" s="19" customFormat="1" ht="35.25" customHeight="1" x14ac:dyDescent="0.2">
      <c r="A45" s="79">
        <v>38</v>
      </c>
      <c r="B45" s="79"/>
      <c r="C45" s="138"/>
      <c r="D45" s="205"/>
      <c r="E45" s="206"/>
      <c r="F45" s="279"/>
      <c r="G45" s="80"/>
      <c r="H45" s="23"/>
      <c r="I45" s="79">
        <v>8</v>
      </c>
      <c r="J45" s="277" t="s">
        <v>266</v>
      </c>
      <c r="K45" s="291">
        <v>174</v>
      </c>
      <c r="L45" s="294">
        <v>36103</v>
      </c>
      <c r="M45" s="295" t="s">
        <v>764</v>
      </c>
      <c r="N45" s="295" t="s">
        <v>765</v>
      </c>
      <c r="O45" s="279">
        <v>1420</v>
      </c>
      <c r="P45" s="80">
        <v>1</v>
      </c>
    </row>
    <row r="46" spans="1:16" s="19" customFormat="1" ht="35.25" customHeight="1" x14ac:dyDescent="0.2">
      <c r="A46" s="79">
        <v>39</v>
      </c>
      <c r="B46" s="79"/>
      <c r="C46" s="138"/>
      <c r="D46" s="205"/>
      <c r="E46" s="206"/>
      <c r="F46" s="279"/>
      <c r="G46" s="80"/>
      <c r="H46" s="23"/>
      <c r="I46" s="394" t="s">
        <v>53</v>
      </c>
      <c r="J46" s="395"/>
      <c r="K46" s="395"/>
      <c r="L46" s="395"/>
      <c r="M46" s="395"/>
      <c r="N46" s="395"/>
      <c r="O46" s="395"/>
      <c r="P46" s="396"/>
    </row>
    <row r="47" spans="1:16" s="19" customFormat="1" ht="35.25" customHeight="1" x14ac:dyDescent="0.2">
      <c r="A47" s="79">
        <v>40</v>
      </c>
      <c r="B47" s="79"/>
      <c r="C47" s="138"/>
      <c r="D47" s="205"/>
      <c r="E47" s="206"/>
      <c r="F47" s="279"/>
      <c r="G47" s="80"/>
      <c r="H47" s="23"/>
      <c r="I47" s="51" t="s">
        <v>12</v>
      </c>
      <c r="J47" s="48" t="s">
        <v>250</v>
      </c>
      <c r="K47" s="48" t="s">
        <v>249</v>
      </c>
      <c r="L47" s="49" t="s">
        <v>13</v>
      </c>
      <c r="M47" s="50" t="s">
        <v>14</v>
      </c>
      <c r="N47" s="50" t="s">
        <v>55</v>
      </c>
      <c r="O47" s="48" t="s">
        <v>15</v>
      </c>
      <c r="P47" s="48" t="s">
        <v>28</v>
      </c>
    </row>
    <row r="48" spans="1:16" s="19" customFormat="1" ht="35.25" customHeight="1" x14ac:dyDescent="0.2">
      <c r="A48" s="79">
        <v>41</v>
      </c>
      <c r="B48" s="79"/>
      <c r="C48" s="138"/>
      <c r="D48" s="205"/>
      <c r="E48" s="206"/>
      <c r="F48" s="279"/>
      <c r="G48" s="80"/>
      <c r="H48" s="23"/>
      <c r="I48" s="79">
        <v>1</v>
      </c>
      <c r="J48" s="277" t="s">
        <v>145</v>
      </c>
      <c r="K48" s="291">
        <v>194</v>
      </c>
      <c r="L48" s="294">
        <v>35552</v>
      </c>
      <c r="M48" s="295" t="s">
        <v>745</v>
      </c>
      <c r="N48" s="295" t="s">
        <v>746</v>
      </c>
      <c r="O48" s="279">
        <v>1311</v>
      </c>
      <c r="P48" s="80">
        <v>2</v>
      </c>
    </row>
    <row r="49" spans="1:16" s="19" customFormat="1" ht="35.25" customHeight="1" x14ac:dyDescent="0.2">
      <c r="A49" s="79">
        <v>42</v>
      </c>
      <c r="B49" s="79"/>
      <c r="C49" s="138"/>
      <c r="D49" s="205"/>
      <c r="E49" s="206"/>
      <c r="F49" s="279"/>
      <c r="G49" s="80"/>
      <c r="H49" s="23"/>
      <c r="I49" s="79">
        <v>2</v>
      </c>
      <c r="J49" s="277" t="s">
        <v>146</v>
      </c>
      <c r="K49" s="291">
        <v>210</v>
      </c>
      <c r="L49" s="294">
        <v>30682</v>
      </c>
      <c r="M49" s="295" t="s">
        <v>766</v>
      </c>
      <c r="N49" s="295" t="s">
        <v>757</v>
      </c>
      <c r="O49" s="279">
        <v>1260</v>
      </c>
      <c r="P49" s="80">
        <v>1</v>
      </c>
    </row>
    <row r="50" spans="1:16" s="19" customFormat="1" ht="35.25" customHeight="1" x14ac:dyDescent="0.2">
      <c r="A50" s="79">
        <v>43</v>
      </c>
      <c r="B50" s="79"/>
      <c r="C50" s="138"/>
      <c r="D50" s="205"/>
      <c r="E50" s="206"/>
      <c r="F50" s="279"/>
      <c r="G50" s="80"/>
      <c r="H50" s="23"/>
      <c r="I50" s="79">
        <v>3</v>
      </c>
      <c r="J50" s="277" t="s">
        <v>147</v>
      </c>
      <c r="K50" s="291"/>
      <c r="L50" s="294"/>
      <c r="M50" s="295"/>
      <c r="N50" s="295"/>
      <c r="O50" s="279"/>
      <c r="P50" s="80"/>
    </row>
    <row r="51" spans="1:16" s="19" customFormat="1" ht="35.25" customHeight="1" x14ac:dyDescent="0.2">
      <c r="A51" s="79">
        <v>44</v>
      </c>
      <c r="B51" s="79"/>
      <c r="C51" s="138"/>
      <c r="D51" s="205"/>
      <c r="E51" s="206"/>
      <c r="F51" s="279"/>
      <c r="G51" s="80"/>
      <c r="H51" s="23"/>
      <c r="I51" s="79">
        <v>4</v>
      </c>
      <c r="J51" s="277" t="s">
        <v>148</v>
      </c>
      <c r="K51" s="291">
        <v>196</v>
      </c>
      <c r="L51" s="294">
        <v>33900</v>
      </c>
      <c r="M51" s="295" t="s">
        <v>763</v>
      </c>
      <c r="N51" s="295" t="s">
        <v>746</v>
      </c>
      <c r="O51" s="279">
        <v>1421</v>
      </c>
      <c r="P51" s="80">
        <v>4</v>
      </c>
    </row>
    <row r="52" spans="1:16" s="19" customFormat="1" ht="35.25" customHeight="1" x14ac:dyDescent="0.2">
      <c r="A52" s="79">
        <v>45</v>
      </c>
      <c r="B52" s="79"/>
      <c r="C52" s="138"/>
      <c r="D52" s="205"/>
      <c r="E52" s="206"/>
      <c r="F52" s="279"/>
      <c r="G52" s="80"/>
      <c r="H52" s="23"/>
      <c r="I52" s="79">
        <v>5</v>
      </c>
      <c r="J52" s="277" t="s">
        <v>149</v>
      </c>
      <c r="K52" s="291"/>
      <c r="L52" s="294"/>
      <c r="M52" s="295"/>
      <c r="N52" s="295"/>
      <c r="O52" s="279"/>
      <c r="P52" s="80"/>
    </row>
    <row r="53" spans="1:16" s="19" customFormat="1" ht="35.25" customHeight="1" x14ac:dyDescent="0.2">
      <c r="A53" s="79">
        <v>46</v>
      </c>
      <c r="B53" s="79"/>
      <c r="C53" s="138"/>
      <c r="D53" s="205"/>
      <c r="E53" s="206"/>
      <c r="F53" s="279"/>
      <c r="G53" s="80"/>
      <c r="H53" s="23"/>
      <c r="I53" s="79">
        <v>6</v>
      </c>
      <c r="J53" s="277" t="s">
        <v>150</v>
      </c>
      <c r="K53" s="291">
        <v>173</v>
      </c>
      <c r="L53" s="294">
        <v>32715</v>
      </c>
      <c r="M53" s="295" t="s">
        <v>767</v>
      </c>
      <c r="N53" s="295" t="s">
        <v>768</v>
      </c>
      <c r="O53" s="279">
        <v>2170</v>
      </c>
      <c r="P53" s="80">
        <v>5</v>
      </c>
    </row>
    <row r="54" spans="1:16" s="19" customFormat="1" ht="35.25" customHeight="1" x14ac:dyDescent="0.2">
      <c r="A54" s="79">
        <v>47</v>
      </c>
      <c r="B54" s="79"/>
      <c r="C54" s="138"/>
      <c r="D54" s="205"/>
      <c r="E54" s="206"/>
      <c r="F54" s="279"/>
      <c r="G54" s="80"/>
      <c r="H54" s="23"/>
      <c r="I54" s="79">
        <v>7</v>
      </c>
      <c r="J54" s="277" t="s">
        <v>267</v>
      </c>
      <c r="K54" s="291"/>
      <c r="L54" s="294"/>
      <c r="M54" s="295"/>
      <c r="N54" s="295"/>
      <c r="O54" s="279"/>
      <c r="P54" s="80"/>
    </row>
    <row r="55" spans="1:16" s="19" customFormat="1" ht="35.25" customHeight="1" x14ac:dyDescent="0.2">
      <c r="A55" s="79">
        <v>48</v>
      </c>
      <c r="B55" s="79"/>
      <c r="C55" s="138"/>
      <c r="D55" s="205"/>
      <c r="E55" s="206"/>
      <c r="F55" s="279"/>
      <c r="G55" s="80"/>
      <c r="H55" s="23"/>
      <c r="I55" s="79">
        <v>8</v>
      </c>
      <c r="J55" s="277" t="s">
        <v>268</v>
      </c>
      <c r="K55" s="291">
        <v>166</v>
      </c>
      <c r="L55" s="294">
        <v>35053</v>
      </c>
      <c r="M55" s="295" t="s">
        <v>769</v>
      </c>
      <c r="N55" s="295" t="s">
        <v>738</v>
      </c>
      <c r="O55" s="279">
        <v>1362</v>
      </c>
      <c r="P55" s="80">
        <v>3</v>
      </c>
    </row>
    <row r="56" spans="1:16" s="19" customFormat="1" ht="24.75" hidden="1" customHeight="1" x14ac:dyDescent="0.2">
      <c r="A56" s="79">
        <v>49</v>
      </c>
      <c r="B56" s="79"/>
      <c r="C56" s="138"/>
      <c r="D56" s="205"/>
      <c r="E56" s="206"/>
      <c r="F56" s="279"/>
      <c r="G56" s="80"/>
      <c r="H56" s="23"/>
      <c r="I56" s="394" t="s">
        <v>54</v>
      </c>
      <c r="J56" s="395"/>
      <c r="K56" s="395"/>
      <c r="L56" s="395"/>
      <c r="M56" s="395"/>
      <c r="N56" s="395"/>
      <c r="O56" s="395"/>
      <c r="P56" s="396"/>
    </row>
    <row r="57" spans="1:16" s="19" customFormat="1" ht="24.75" hidden="1" customHeight="1" x14ac:dyDescent="0.2">
      <c r="A57" s="79">
        <v>50</v>
      </c>
      <c r="B57" s="79"/>
      <c r="C57" s="138"/>
      <c r="D57" s="205"/>
      <c r="E57" s="206"/>
      <c r="F57" s="279"/>
      <c r="G57" s="80"/>
      <c r="H57" s="23"/>
      <c r="I57" s="51" t="s">
        <v>12</v>
      </c>
      <c r="J57" s="48" t="s">
        <v>250</v>
      </c>
      <c r="K57" s="48" t="s">
        <v>249</v>
      </c>
      <c r="L57" s="49" t="s">
        <v>13</v>
      </c>
      <c r="M57" s="50" t="s">
        <v>14</v>
      </c>
      <c r="N57" s="50" t="s">
        <v>55</v>
      </c>
      <c r="O57" s="48" t="s">
        <v>15</v>
      </c>
      <c r="P57" s="48" t="s">
        <v>28</v>
      </c>
    </row>
    <row r="58" spans="1:16" s="19" customFormat="1" ht="24.75" hidden="1" customHeight="1" x14ac:dyDescent="0.2">
      <c r="A58" s="79">
        <v>51</v>
      </c>
      <c r="B58" s="79"/>
      <c r="C58" s="138"/>
      <c r="D58" s="205"/>
      <c r="E58" s="206"/>
      <c r="F58" s="279"/>
      <c r="G58" s="80"/>
      <c r="H58" s="23"/>
      <c r="I58" s="79">
        <v>1</v>
      </c>
      <c r="J58" s="277" t="s">
        <v>151</v>
      </c>
      <c r="K58" s="80" t="str">
        <f>IF(ISERROR(VLOOKUP(J58,'KAYIT LİSTESİ'!$B$4:$I$916,2,0)),"",(VLOOKUP(J58,'KAYIT LİSTESİ'!$B$4:$I$916,2,0)))</f>
        <v/>
      </c>
      <c r="L58" s="138" t="str">
        <f>IF(ISERROR(VLOOKUP(J58,'KAYIT LİSTESİ'!$B$4:$I$916,4,0)),"",(VLOOKUP(J58,'KAYIT LİSTESİ'!$B$4:$I$916,4,0)))</f>
        <v/>
      </c>
      <c r="M58" s="278" t="str">
        <f>IF(ISERROR(VLOOKUP(J58,'KAYIT LİSTESİ'!$B$4:$I$916,5,0)),"",(VLOOKUP(J58,'KAYIT LİSTESİ'!$B$4:$I$916,5,0)))</f>
        <v/>
      </c>
      <c r="N58" s="278" t="str">
        <f>IF(ISERROR(VLOOKUP(J58,'KAYIT LİSTESİ'!$B$4:$I$916,6,0)),"",(VLOOKUP(J58,'KAYIT LİSTESİ'!$B$4:$I$916,6,0)))</f>
        <v/>
      </c>
      <c r="O58" s="279"/>
      <c r="P58" s="80"/>
    </row>
    <row r="59" spans="1:16" s="19" customFormat="1" ht="24.75" hidden="1" customHeight="1" x14ac:dyDescent="0.2">
      <c r="A59" s="79">
        <v>52</v>
      </c>
      <c r="B59" s="79"/>
      <c r="C59" s="138"/>
      <c r="D59" s="205"/>
      <c r="E59" s="206"/>
      <c r="F59" s="279"/>
      <c r="G59" s="80"/>
      <c r="H59" s="23"/>
      <c r="I59" s="79">
        <v>2</v>
      </c>
      <c r="J59" s="277" t="s">
        <v>152</v>
      </c>
      <c r="K59" s="80" t="str">
        <f>IF(ISERROR(VLOOKUP(J59,'KAYIT LİSTESİ'!$B$4:$I$916,2,0)),"",(VLOOKUP(J59,'KAYIT LİSTESİ'!$B$4:$I$916,2,0)))</f>
        <v/>
      </c>
      <c r="L59" s="138" t="str">
        <f>IF(ISERROR(VLOOKUP(J59,'KAYIT LİSTESİ'!$B$4:$I$916,4,0)),"",(VLOOKUP(J59,'KAYIT LİSTESİ'!$B$4:$I$916,4,0)))</f>
        <v/>
      </c>
      <c r="M59" s="278" t="str">
        <f>IF(ISERROR(VLOOKUP(J59,'KAYIT LİSTESİ'!$B$4:$I$916,5,0)),"",(VLOOKUP(J59,'KAYIT LİSTESİ'!$B$4:$I$916,5,0)))</f>
        <v/>
      </c>
      <c r="N59" s="278" t="str">
        <f>IF(ISERROR(VLOOKUP(J59,'KAYIT LİSTESİ'!$B$4:$I$916,6,0)),"",(VLOOKUP(J59,'KAYIT LİSTESİ'!$B$4:$I$916,6,0)))</f>
        <v/>
      </c>
      <c r="O59" s="279"/>
      <c r="P59" s="80"/>
    </row>
    <row r="60" spans="1:16" s="19" customFormat="1" ht="24.75" hidden="1" customHeight="1" x14ac:dyDescent="0.2">
      <c r="A60" s="79">
        <v>53</v>
      </c>
      <c r="B60" s="79"/>
      <c r="C60" s="138"/>
      <c r="D60" s="205"/>
      <c r="E60" s="206"/>
      <c r="F60" s="279"/>
      <c r="G60" s="80"/>
      <c r="H60" s="23"/>
      <c r="I60" s="79">
        <v>3</v>
      </c>
      <c r="J60" s="277" t="s">
        <v>153</v>
      </c>
      <c r="K60" s="80" t="str">
        <f>IF(ISERROR(VLOOKUP(J60,'KAYIT LİSTESİ'!$B$4:$I$916,2,0)),"",(VLOOKUP(J60,'KAYIT LİSTESİ'!$B$4:$I$916,2,0)))</f>
        <v/>
      </c>
      <c r="L60" s="138" t="str">
        <f>IF(ISERROR(VLOOKUP(J60,'KAYIT LİSTESİ'!$B$4:$I$916,4,0)),"",(VLOOKUP(J60,'KAYIT LİSTESİ'!$B$4:$I$916,4,0)))</f>
        <v/>
      </c>
      <c r="M60" s="278" t="str">
        <f>IF(ISERROR(VLOOKUP(J60,'KAYIT LİSTESİ'!$B$4:$I$916,5,0)),"",(VLOOKUP(J60,'KAYIT LİSTESİ'!$B$4:$I$916,5,0)))</f>
        <v/>
      </c>
      <c r="N60" s="278" t="str">
        <f>IF(ISERROR(VLOOKUP(J60,'KAYIT LİSTESİ'!$B$4:$I$916,6,0)),"",(VLOOKUP(J60,'KAYIT LİSTESİ'!$B$4:$I$916,6,0)))</f>
        <v/>
      </c>
      <c r="O60" s="279"/>
      <c r="P60" s="80"/>
    </row>
    <row r="61" spans="1:16" s="19" customFormat="1" ht="24.75" hidden="1" customHeight="1" x14ac:dyDescent="0.2">
      <c r="A61" s="79">
        <v>54</v>
      </c>
      <c r="B61" s="79"/>
      <c r="C61" s="138"/>
      <c r="D61" s="205"/>
      <c r="E61" s="206"/>
      <c r="F61" s="279"/>
      <c r="G61" s="80"/>
      <c r="H61" s="23"/>
      <c r="I61" s="79">
        <v>4</v>
      </c>
      <c r="J61" s="277" t="s">
        <v>154</v>
      </c>
      <c r="K61" s="80" t="str">
        <f>IF(ISERROR(VLOOKUP(J61,'KAYIT LİSTESİ'!$B$4:$I$916,2,0)),"",(VLOOKUP(J61,'KAYIT LİSTESİ'!$B$4:$I$916,2,0)))</f>
        <v/>
      </c>
      <c r="L61" s="138" t="str">
        <f>IF(ISERROR(VLOOKUP(J61,'KAYIT LİSTESİ'!$B$4:$I$916,4,0)),"",(VLOOKUP(J61,'KAYIT LİSTESİ'!$B$4:$I$916,4,0)))</f>
        <v/>
      </c>
      <c r="M61" s="278" t="str">
        <f>IF(ISERROR(VLOOKUP(J61,'KAYIT LİSTESİ'!$B$4:$I$916,5,0)),"",(VLOOKUP(J61,'KAYIT LİSTESİ'!$B$4:$I$916,5,0)))</f>
        <v/>
      </c>
      <c r="N61" s="278" t="str">
        <f>IF(ISERROR(VLOOKUP(J61,'KAYIT LİSTESİ'!$B$4:$I$916,6,0)),"",(VLOOKUP(J61,'KAYIT LİSTESİ'!$B$4:$I$916,6,0)))</f>
        <v/>
      </c>
      <c r="O61" s="279"/>
      <c r="P61" s="80"/>
    </row>
    <row r="62" spans="1:16" s="19" customFormat="1" ht="24.75" hidden="1" customHeight="1" x14ac:dyDescent="0.2">
      <c r="A62" s="79">
        <v>55</v>
      </c>
      <c r="B62" s="79"/>
      <c r="C62" s="138"/>
      <c r="D62" s="205"/>
      <c r="E62" s="206"/>
      <c r="F62" s="279"/>
      <c r="G62" s="80"/>
      <c r="H62" s="23"/>
      <c r="I62" s="79">
        <v>5</v>
      </c>
      <c r="J62" s="277" t="s">
        <v>155</v>
      </c>
      <c r="K62" s="80" t="str">
        <f>IF(ISERROR(VLOOKUP(J62,'KAYIT LİSTESİ'!$B$4:$I$916,2,0)),"",(VLOOKUP(J62,'KAYIT LİSTESİ'!$B$4:$I$916,2,0)))</f>
        <v/>
      </c>
      <c r="L62" s="138" t="str">
        <f>IF(ISERROR(VLOOKUP(J62,'KAYIT LİSTESİ'!$B$4:$I$916,4,0)),"",(VLOOKUP(J62,'KAYIT LİSTESİ'!$B$4:$I$916,4,0)))</f>
        <v/>
      </c>
      <c r="M62" s="278" t="str">
        <f>IF(ISERROR(VLOOKUP(J62,'KAYIT LİSTESİ'!$B$4:$I$916,5,0)),"",(VLOOKUP(J62,'KAYIT LİSTESİ'!$B$4:$I$916,5,0)))</f>
        <v/>
      </c>
      <c r="N62" s="278" t="str">
        <f>IF(ISERROR(VLOOKUP(J62,'KAYIT LİSTESİ'!$B$4:$I$916,6,0)),"",(VLOOKUP(J62,'KAYIT LİSTESİ'!$B$4:$I$916,6,0)))</f>
        <v/>
      </c>
      <c r="O62" s="279"/>
      <c r="P62" s="80"/>
    </row>
    <row r="63" spans="1:16" s="19" customFormat="1" ht="24.75" hidden="1" customHeight="1" x14ac:dyDescent="0.2">
      <c r="A63" s="79">
        <v>56</v>
      </c>
      <c r="B63" s="79"/>
      <c r="C63" s="138"/>
      <c r="D63" s="205"/>
      <c r="E63" s="206"/>
      <c r="F63" s="279"/>
      <c r="G63" s="80"/>
      <c r="H63" s="23"/>
      <c r="I63" s="79">
        <v>6</v>
      </c>
      <c r="J63" s="277" t="s">
        <v>156</v>
      </c>
      <c r="K63" s="80" t="str">
        <f>IF(ISERROR(VLOOKUP(J63,'KAYIT LİSTESİ'!$B$4:$I$916,2,0)),"",(VLOOKUP(J63,'KAYIT LİSTESİ'!$B$4:$I$916,2,0)))</f>
        <v/>
      </c>
      <c r="L63" s="138" t="str">
        <f>IF(ISERROR(VLOOKUP(J63,'KAYIT LİSTESİ'!$B$4:$I$916,4,0)),"",(VLOOKUP(J63,'KAYIT LİSTESİ'!$B$4:$I$916,4,0)))</f>
        <v/>
      </c>
      <c r="M63" s="278" t="str">
        <f>IF(ISERROR(VLOOKUP(J63,'KAYIT LİSTESİ'!$B$4:$I$916,5,0)),"",(VLOOKUP(J63,'KAYIT LİSTESİ'!$B$4:$I$916,5,0)))</f>
        <v/>
      </c>
      <c r="N63" s="278" t="str">
        <f>IF(ISERROR(VLOOKUP(J63,'KAYIT LİSTESİ'!$B$4:$I$916,6,0)),"",(VLOOKUP(J63,'KAYIT LİSTESİ'!$B$4:$I$916,6,0)))</f>
        <v/>
      </c>
      <c r="O63" s="279"/>
      <c r="P63" s="80"/>
    </row>
    <row r="64" spans="1:16" s="19" customFormat="1" ht="24.75" hidden="1" customHeight="1" x14ac:dyDescent="0.2">
      <c r="A64" s="79">
        <v>57</v>
      </c>
      <c r="B64" s="79"/>
      <c r="C64" s="138"/>
      <c r="D64" s="205"/>
      <c r="E64" s="206"/>
      <c r="F64" s="279"/>
      <c r="G64" s="80"/>
      <c r="H64" s="23"/>
      <c r="I64" s="79">
        <v>7</v>
      </c>
      <c r="J64" s="277" t="s">
        <v>269</v>
      </c>
      <c r="K64" s="80" t="str">
        <f>IF(ISERROR(VLOOKUP(J64,'KAYIT LİSTESİ'!$B$4:$I$916,2,0)),"",(VLOOKUP(J64,'KAYIT LİSTESİ'!$B$4:$I$916,2,0)))</f>
        <v/>
      </c>
      <c r="L64" s="138" t="str">
        <f>IF(ISERROR(VLOOKUP(J64,'KAYIT LİSTESİ'!$B$4:$I$916,4,0)),"",(VLOOKUP(J64,'KAYIT LİSTESİ'!$B$4:$I$916,4,0)))</f>
        <v/>
      </c>
      <c r="M64" s="278" t="str">
        <f>IF(ISERROR(VLOOKUP(J64,'KAYIT LİSTESİ'!$B$4:$I$916,5,0)),"",(VLOOKUP(J64,'KAYIT LİSTESİ'!$B$4:$I$916,5,0)))</f>
        <v/>
      </c>
      <c r="N64" s="278" t="str">
        <f>IF(ISERROR(VLOOKUP(J64,'KAYIT LİSTESİ'!$B$4:$I$916,6,0)),"",(VLOOKUP(J64,'KAYIT LİSTESİ'!$B$4:$I$916,6,0)))</f>
        <v/>
      </c>
      <c r="O64" s="279"/>
      <c r="P64" s="80"/>
    </row>
    <row r="65" spans="1:17" ht="24.75" hidden="1" customHeight="1" x14ac:dyDescent="0.2">
      <c r="A65" s="79">
        <v>58</v>
      </c>
      <c r="B65" s="79"/>
      <c r="C65" s="138"/>
      <c r="D65" s="205"/>
      <c r="E65" s="206"/>
      <c r="F65" s="279"/>
      <c r="G65" s="80"/>
      <c r="I65" s="79">
        <v>8</v>
      </c>
      <c r="J65" s="277" t="s">
        <v>270</v>
      </c>
      <c r="K65" s="80" t="str">
        <f>IF(ISERROR(VLOOKUP(J65,'KAYIT LİSTESİ'!$B$4:$I$916,2,0)),"",(VLOOKUP(J65,'KAYIT LİSTESİ'!$B$4:$I$916,2,0)))</f>
        <v/>
      </c>
      <c r="L65" s="138" t="str">
        <f>IF(ISERROR(VLOOKUP(J65,'KAYIT LİSTESİ'!$B$4:$I$916,4,0)),"",(VLOOKUP(J65,'KAYIT LİSTESİ'!$B$4:$I$916,4,0)))</f>
        <v/>
      </c>
      <c r="M65" s="278" t="str">
        <f>IF(ISERROR(VLOOKUP(J65,'KAYIT LİSTESİ'!$B$4:$I$916,5,0)),"",(VLOOKUP(J65,'KAYIT LİSTESİ'!$B$4:$I$916,5,0)))</f>
        <v/>
      </c>
      <c r="N65" s="278" t="str">
        <f>IF(ISERROR(VLOOKUP(J65,'KAYIT LİSTESİ'!$B$4:$I$916,6,0)),"",(VLOOKUP(J65,'KAYIT LİSTESİ'!$B$4:$I$916,6,0)))</f>
        <v/>
      </c>
      <c r="O65" s="279"/>
      <c r="P65" s="80"/>
    </row>
    <row r="66" spans="1:17" ht="7.5" customHeight="1" x14ac:dyDescent="0.2">
      <c r="A66" s="37"/>
      <c r="B66" s="37"/>
      <c r="C66" s="38"/>
      <c r="D66" s="37"/>
      <c r="E66" s="39"/>
      <c r="F66" s="53"/>
      <c r="G66" s="41"/>
      <c r="I66" s="42"/>
      <c r="J66" s="43"/>
      <c r="K66" s="44"/>
      <c r="L66" s="45"/>
      <c r="M66" s="56"/>
      <c r="N66" s="56"/>
      <c r="O66" s="46"/>
      <c r="P66" s="44"/>
    </row>
    <row r="67" spans="1:17" ht="14.25" customHeight="1" x14ac:dyDescent="0.2">
      <c r="A67" s="31" t="s">
        <v>19</v>
      </c>
      <c r="B67" s="31"/>
      <c r="C67" s="31"/>
      <c r="D67" s="31"/>
      <c r="E67" s="54" t="s">
        <v>0</v>
      </c>
      <c r="F67" s="54" t="s">
        <v>1</v>
      </c>
      <c r="G67" s="28"/>
      <c r="H67" s="32" t="s">
        <v>2</v>
      </c>
      <c r="I67" s="32"/>
      <c r="J67" s="32"/>
      <c r="K67" s="32"/>
      <c r="M67" s="57" t="s">
        <v>3</v>
      </c>
      <c r="N67" s="58" t="s">
        <v>3</v>
      </c>
      <c r="O67" s="28" t="s">
        <v>3</v>
      </c>
      <c r="P67" s="31"/>
      <c r="Q67" s="33"/>
    </row>
  </sheetData>
  <sortState ref="B8:F22">
    <sortCondition ref="F8:F22"/>
  </sortState>
  <mergeCells count="24">
    <mergeCell ref="D6:D7"/>
    <mergeCell ref="E6:E7"/>
    <mergeCell ref="I56:P56"/>
    <mergeCell ref="I46:P46"/>
    <mergeCell ref="A1:P1"/>
    <mergeCell ref="A2:P2"/>
    <mergeCell ref="A3:C3"/>
    <mergeCell ref="D4:E4"/>
    <mergeCell ref="D3:E3"/>
    <mergeCell ref="A6:A7"/>
    <mergeCell ref="B6:B7"/>
    <mergeCell ref="C6:C7"/>
    <mergeCell ref="A4:C4"/>
    <mergeCell ref="I6:P6"/>
    <mergeCell ref="F6:F7"/>
    <mergeCell ref="G6:G7"/>
    <mergeCell ref="I36:P36"/>
    <mergeCell ref="N5:P5"/>
    <mergeCell ref="I16:P16"/>
    <mergeCell ref="I26:P26"/>
    <mergeCell ref="N3:P3"/>
    <mergeCell ref="F3:L3"/>
    <mergeCell ref="F4:L4"/>
    <mergeCell ref="N4:O4"/>
  </mergeCells>
  <phoneticPr fontId="26" type="noConversion"/>
  <hyperlinks>
    <hyperlink ref="D3" location="'YARIŞMA PROGRAMI'!C7" display="100 m. Engelli"/>
  </hyperlinks>
  <printOptions horizontalCentered="1"/>
  <pageMargins left="0.27559055118110237" right="0.19685039370078741" top="0.43307086614173229" bottom="0.35433070866141736" header="0.39370078740157483" footer="0.27559055118110237"/>
  <pageSetup paperSize="9" scale="39" orientation="portrait" r:id="rId1"/>
  <headerFooter alignWithMargins="0"/>
  <ignoredErrors>
    <ignoredError sqref="D3:D4 N3 N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17"/>
  <sheetViews>
    <sheetView view="pageBreakPreview" topLeftCell="A7" zoomScale="90" zoomScaleNormal="100" zoomScaleSheetLayoutView="90" workbookViewId="0">
      <selection activeCell="G28" sqref="G28"/>
    </sheetView>
  </sheetViews>
  <sheetFormatPr defaultColWidth="9.140625" defaultRowHeight="12.75" x14ac:dyDescent="0.2"/>
  <cols>
    <col min="1" max="2" width="4.85546875" style="28" customWidth="1"/>
    <col min="3" max="3" width="14.42578125" style="21" customWidth="1"/>
    <col min="4" max="4" width="20.85546875" style="55" customWidth="1"/>
    <col min="5" max="5" width="18.28515625" style="55" customWidth="1"/>
    <col min="6" max="6" width="13.28515625" style="21" customWidth="1"/>
    <col min="7" max="7" width="6.140625" style="29" customWidth="1"/>
    <col min="8" max="8" width="2.140625" style="21" customWidth="1"/>
    <col min="9" max="9" width="6.85546875" style="28" customWidth="1"/>
    <col min="10" max="10" width="14.28515625" style="28" hidden="1" customWidth="1"/>
    <col min="11" max="11" width="6.5703125" style="28" customWidth="1"/>
    <col min="12" max="12" width="12.7109375" style="30" customWidth="1"/>
    <col min="13" max="13" width="23.7109375" style="59" customWidth="1"/>
    <col min="14" max="14" width="14.7109375" style="59" customWidth="1"/>
    <col min="15" max="15" width="15.7109375" style="21" customWidth="1"/>
    <col min="16" max="16" width="6.5703125" style="21" customWidth="1"/>
    <col min="17" max="17" width="5.7109375" style="21" customWidth="1"/>
    <col min="18" max="16384" width="9.140625" style="21"/>
  </cols>
  <sheetData>
    <row r="1" spans="1:16" s="10" customFormat="1" ht="44.25" customHeight="1" x14ac:dyDescent="0.2">
      <c r="A1" s="417" t="str">
        <f>('YARIŞMA BİLGİLERİ'!A2)</f>
        <v>GÖRME ENGELLİLER SPOR FEDERASYONU                                                                                                                                                                              Türkiye Atletizm Federasyonu
BURSA  Atletizm İl Temsilciliği</v>
      </c>
      <c r="B1" s="417"/>
      <c r="C1" s="417"/>
      <c r="D1" s="417"/>
      <c r="E1" s="417"/>
      <c r="F1" s="417"/>
      <c r="G1" s="417"/>
      <c r="H1" s="417"/>
      <c r="I1" s="417"/>
      <c r="J1" s="417"/>
      <c r="K1" s="417"/>
      <c r="L1" s="417"/>
      <c r="M1" s="417"/>
      <c r="N1" s="417"/>
      <c r="O1" s="417"/>
      <c r="P1" s="417"/>
    </row>
    <row r="2" spans="1:16" s="10" customFormat="1" ht="24.75" customHeight="1" x14ac:dyDescent="0.2">
      <c r="A2" s="418" t="str">
        <f>'YARIŞMA BİLGİLERİ'!F19</f>
        <v xml:space="preserve"> GÖRME ENGELLİLER TÜRKİYE ŞAMPİYONASI</v>
      </c>
      <c r="B2" s="418"/>
      <c r="C2" s="418"/>
      <c r="D2" s="418"/>
      <c r="E2" s="418"/>
      <c r="F2" s="418"/>
      <c r="G2" s="418"/>
      <c r="H2" s="418"/>
      <c r="I2" s="418"/>
      <c r="J2" s="418"/>
      <c r="K2" s="418"/>
      <c r="L2" s="418"/>
      <c r="M2" s="418"/>
      <c r="N2" s="418"/>
      <c r="O2" s="418"/>
      <c r="P2" s="418"/>
    </row>
    <row r="3" spans="1:16" s="12" customFormat="1" ht="24.75" customHeight="1" x14ac:dyDescent="0.2">
      <c r="A3" s="419" t="s">
        <v>279</v>
      </c>
      <c r="B3" s="419"/>
      <c r="C3" s="419"/>
      <c r="D3" s="420" t="s">
        <v>239</v>
      </c>
      <c r="E3" s="420"/>
      <c r="F3" s="421" t="s">
        <v>57</v>
      </c>
      <c r="G3" s="421"/>
      <c r="H3" s="11" t="s">
        <v>251</v>
      </c>
      <c r="I3" s="423" t="str">
        <f>'YARIŞMA PROGRAMI'!E7</f>
        <v>18+ YAŞ(2000 VE ÜZERİ DOĞUMLU ERKEK</v>
      </c>
      <c r="J3" s="423"/>
      <c r="K3" s="423"/>
      <c r="L3" s="423"/>
      <c r="M3" s="89" t="s">
        <v>277</v>
      </c>
      <c r="N3" s="422" t="str">
        <f>('YARIŞMA PROGRAMI'!F7)</f>
        <v>18 YAŞ ÜZERİ</v>
      </c>
      <c r="O3" s="422"/>
      <c r="P3" s="422"/>
    </row>
    <row r="4" spans="1:16" s="12" customFormat="1" ht="17.25" customHeight="1" x14ac:dyDescent="0.2">
      <c r="A4" s="424" t="s">
        <v>256</v>
      </c>
      <c r="B4" s="424"/>
      <c r="C4" s="424"/>
      <c r="D4" s="425" t="str">
        <f>'YARIŞMA BİLGİLERİ'!F21</f>
        <v>ERKEKLER ( B2 )</v>
      </c>
      <c r="E4" s="425"/>
      <c r="F4" s="34"/>
      <c r="G4" s="34"/>
      <c r="H4" s="34"/>
      <c r="I4" s="34"/>
      <c r="J4" s="34"/>
      <c r="K4" s="34"/>
      <c r="L4" s="35"/>
      <c r="M4" s="90" t="s">
        <v>276</v>
      </c>
      <c r="N4" s="244">
        <f>'YARIŞMA PROGRAMI'!B8</f>
        <v>42364</v>
      </c>
      <c r="O4" s="245">
        <f>'YARIŞMA PROGRAMI'!C8</f>
        <v>0.68402777777777779</v>
      </c>
      <c r="P4" s="244"/>
    </row>
    <row r="5" spans="1:16" s="10" customFormat="1" ht="19.5" customHeight="1" x14ac:dyDescent="0.2">
      <c r="A5" s="13"/>
      <c r="B5" s="13"/>
      <c r="C5" s="14"/>
      <c r="D5" s="15"/>
      <c r="E5" s="16"/>
      <c r="F5" s="16"/>
      <c r="G5" s="16"/>
      <c r="H5" s="16"/>
      <c r="I5" s="13"/>
      <c r="J5" s="13"/>
      <c r="K5" s="13"/>
      <c r="L5" s="17"/>
      <c r="M5" s="18"/>
      <c r="N5" s="397">
        <f ca="1">NOW()</f>
        <v>43209.606327662033</v>
      </c>
      <c r="O5" s="397"/>
      <c r="P5" s="397"/>
    </row>
    <row r="6" spans="1:16" s="19" customFormat="1" ht="24.95" customHeight="1" x14ac:dyDescent="0.2">
      <c r="A6" s="410" t="s">
        <v>12</v>
      </c>
      <c r="B6" s="411" t="s">
        <v>249</v>
      </c>
      <c r="C6" s="413" t="s">
        <v>273</v>
      </c>
      <c r="D6" s="404" t="s">
        <v>14</v>
      </c>
      <c r="E6" s="404" t="s">
        <v>55</v>
      </c>
      <c r="F6" s="404" t="s">
        <v>15</v>
      </c>
      <c r="G6" s="415" t="s">
        <v>28</v>
      </c>
      <c r="I6" s="394" t="s">
        <v>452</v>
      </c>
      <c r="J6" s="395"/>
      <c r="K6" s="395"/>
      <c r="L6" s="395"/>
      <c r="M6" s="395"/>
      <c r="N6" s="395"/>
      <c r="O6" s="395"/>
      <c r="P6" s="396"/>
    </row>
    <row r="7" spans="1:16" ht="26.25" customHeight="1" x14ac:dyDescent="0.2">
      <c r="A7" s="410"/>
      <c r="B7" s="412"/>
      <c r="C7" s="413"/>
      <c r="D7" s="404"/>
      <c r="E7" s="404"/>
      <c r="F7" s="404"/>
      <c r="G7" s="416"/>
      <c r="H7" s="20"/>
      <c r="I7" s="51" t="s">
        <v>505</v>
      </c>
      <c r="J7" s="48" t="s">
        <v>250</v>
      </c>
      <c r="K7" s="48" t="s">
        <v>249</v>
      </c>
      <c r="L7" s="49" t="s">
        <v>13</v>
      </c>
      <c r="M7" s="50" t="s">
        <v>14</v>
      </c>
      <c r="N7" s="50" t="s">
        <v>55</v>
      </c>
      <c r="O7" s="48" t="s">
        <v>15</v>
      </c>
      <c r="P7" s="48" t="s">
        <v>28</v>
      </c>
    </row>
    <row r="8" spans="1:16" s="19" customFormat="1" ht="60.75" customHeight="1" x14ac:dyDescent="0.2">
      <c r="A8" s="79">
        <v>1</v>
      </c>
      <c r="B8" s="79"/>
      <c r="C8" s="138"/>
      <c r="D8" s="205"/>
      <c r="E8" s="206"/>
      <c r="F8" s="279"/>
      <c r="G8" s="80"/>
      <c r="H8" s="23"/>
      <c r="I8" s="79">
        <v>1</v>
      </c>
      <c r="J8" s="277" t="s">
        <v>121</v>
      </c>
      <c r="K8" s="80"/>
      <c r="L8" s="138"/>
      <c r="M8" s="278"/>
      <c r="N8" s="278"/>
      <c r="O8" s="279"/>
      <c r="P8" s="80"/>
    </row>
    <row r="9" spans="1:16" s="19" customFormat="1" ht="60.75" customHeight="1" x14ac:dyDescent="0.2">
      <c r="A9" s="79">
        <v>2</v>
      </c>
      <c r="B9" s="79"/>
      <c r="C9" s="138"/>
      <c r="D9" s="205"/>
      <c r="E9" s="206"/>
      <c r="F9" s="279"/>
      <c r="G9" s="80"/>
      <c r="H9" s="23"/>
      <c r="I9" s="79">
        <v>2</v>
      </c>
      <c r="J9" s="277" t="s">
        <v>122</v>
      </c>
      <c r="K9" s="80"/>
      <c r="L9" s="138"/>
      <c r="M9" s="278"/>
      <c r="N9" s="278"/>
      <c r="O9" s="279"/>
      <c r="P9" s="80"/>
    </row>
    <row r="10" spans="1:16" s="19" customFormat="1" ht="60.75" customHeight="1" x14ac:dyDescent="0.2">
      <c r="A10" s="79">
        <v>3</v>
      </c>
      <c r="B10" s="79"/>
      <c r="C10" s="138"/>
      <c r="D10" s="205"/>
      <c r="E10" s="206"/>
      <c r="F10" s="279"/>
      <c r="G10" s="80"/>
      <c r="H10" s="23"/>
      <c r="I10" s="79">
        <v>3</v>
      </c>
      <c r="J10" s="277" t="s">
        <v>123</v>
      </c>
      <c r="K10" s="80"/>
      <c r="L10" s="138"/>
      <c r="M10" s="278"/>
      <c r="N10" s="278"/>
      <c r="O10" s="279"/>
      <c r="P10" s="80"/>
    </row>
    <row r="11" spans="1:16" s="19" customFormat="1" ht="60.75" customHeight="1" x14ac:dyDescent="0.2">
      <c r="A11" s="79">
        <v>4</v>
      </c>
      <c r="B11" s="79"/>
      <c r="C11" s="138"/>
      <c r="D11" s="205"/>
      <c r="E11" s="206"/>
      <c r="F11" s="279"/>
      <c r="G11" s="80"/>
      <c r="H11" s="23"/>
      <c r="I11" s="79">
        <v>4</v>
      </c>
      <c r="J11" s="277" t="s">
        <v>124</v>
      </c>
      <c r="K11" s="80"/>
      <c r="L11" s="138"/>
      <c r="M11" s="278"/>
      <c r="N11" s="278"/>
      <c r="O11" s="279"/>
      <c r="P11" s="80"/>
    </row>
    <row r="12" spans="1:16" s="19" customFormat="1" ht="60.75" customHeight="1" x14ac:dyDescent="0.2">
      <c r="A12" s="79">
        <v>5</v>
      </c>
      <c r="B12" s="79"/>
      <c r="C12" s="138"/>
      <c r="D12" s="205"/>
      <c r="E12" s="206"/>
      <c r="F12" s="279"/>
      <c r="G12" s="80"/>
      <c r="H12" s="23"/>
      <c r="I12" s="79">
        <v>5</v>
      </c>
      <c r="J12" s="277" t="s">
        <v>125</v>
      </c>
      <c r="K12" s="80"/>
      <c r="L12" s="138"/>
      <c r="M12" s="278"/>
      <c r="N12" s="278"/>
      <c r="O12" s="279"/>
      <c r="P12" s="80"/>
    </row>
    <row r="13" spans="1:16" s="19" customFormat="1" ht="60.75" customHeight="1" x14ac:dyDescent="0.2">
      <c r="A13" s="79">
        <v>6</v>
      </c>
      <c r="B13" s="79"/>
      <c r="C13" s="138"/>
      <c r="D13" s="205"/>
      <c r="E13" s="206"/>
      <c r="F13" s="279"/>
      <c r="G13" s="80"/>
      <c r="H13" s="23"/>
      <c r="I13" s="79">
        <v>6</v>
      </c>
      <c r="J13" s="277" t="s">
        <v>126</v>
      </c>
      <c r="K13" s="80"/>
      <c r="L13" s="138"/>
      <c r="M13" s="278"/>
      <c r="N13" s="278"/>
      <c r="O13" s="279"/>
      <c r="P13" s="80"/>
    </row>
    <row r="14" spans="1:16" s="19" customFormat="1" ht="60.75" customHeight="1" x14ac:dyDescent="0.2">
      <c r="A14" s="79">
        <v>7</v>
      </c>
      <c r="B14" s="79"/>
      <c r="C14" s="138"/>
      <c r="D14" s="205"/>
      <c r="E14" s="206"/>
      <c r="F14" s="279"/>
      <c r="G14" s="80"/>
      <c r="H14" s="23"/>
      <c r="I14" s="79">
        <v>7</v>
      </c>
      <c r="J14" s="277" t="s">
        <v>246</v>
      </c>
      <c r="K14" s="80"/>
      <c r="L14" s="138"/>
      <c r="M14" s="278"/>
      <c r="N14" s="278"/>
      <c r="O14" s="279"/>
      <c r="P14" s="80"/>
    </row>
    <row r="15" spans="1:16" s="19" customFormat="1" ht="60.75" customHeight="1" x14ac:dyDescent="0.2">
      <c r="A15" s="79">
        <v>8</v>
      </c>
      <c r="B15" s="79"/>
      <c r="C15" s="138"/>
      <c r="D15" s="205"/>
      <c r="E15" s="206"/>
      <c r="F15" s="279"/>
      <c r="G15" s="80"/>
      <c r="H15" s="23"/>
      <c r="I15" s="79">
        <v>8</v>
      </c>
      <c r="J15" s="277" t="s">
        <v>247</v>
      </c>
      <c r="K15" s="80"/>
      <c r="L15" s="138"/>
      <c r="M15" s="278"/>
      <c r="N15" s="278"/>
      <c r="O15" s="279"/>
      <c r="P15" s="80"/>
    </row>
    <row r="16" spans="1:16" ht="13.5" customHeight="1" x14ac:dyDescent="0.2">
      <c r="A16" s="37"/>
      <c r="B16" s="37"/>
      <c r="C16" s="38"/>
      <c r="D16" s="60"/>
      <c r="E16" s="39"/>
      <c r="F16" s="40"/>
      <c r="G16" s="41"/>
      <c r="I16" s="42"/>
      <c r="J16" s="43"/>
      <c r="K16" s="44"/>
      <c r="L16" s="45"/>
      <c r="M16" s="56"/>
      <c r="N16" s="56"/>
      <c r="O16" s="46"/>
      <c r="P16" s="44"/>
    </row>
    <row r="17" spans="1:17" ht="14.25" customHeight="1" x14ac:dyDescent="0.2">
      <c r="A17" s="31" t="s">
        <v>19</v>
      </c>
      <c r="B17" s="31"/>
      <c r="C17" s="31"/>
      <c r="D17" s="61"/>
      <c r="E17" s="54" t="s">
        <v>0</v>
      </c>
      <c r="F17" s="47" t="s">
        <v>1</v>
      </c>
      <c r="G17" s="28"/>
      <c r="H17" s="32" t="s">
        <v>2</v>
      </c>
      <c r="I17" s="32"/>
      <c r="J17" s="32"/>
      <c r="K17" s="32"/>
      <c r="M17" s="57" t="s">
        <v>3</v>
      </c>
      <c r="N17" s="58" t="s">
        <v>3</v>
      </c>
      <c r="O17" s="28" t="s">
        <v>3</v>
      </c>
      <c r="P17" s="31"/>
      <c r="Q17" s="33"/>
    </row>
  </sheetData>
  <autoFilter ref="B6:G7"/>
  <mergeCells count="18">
    <mergeCell ref="C6:C7"/>
    <mergeCell ref="D6:D7"/>
    <mergeCell ref="N3:P3"/>
    <mergeCell ref="I6:P6"/>
    <mergeCell ref="I3:L3"/>
    <mergeCell ref="F6:F7"/>
    <mergeCell ref="A4:C4"/>
    <mergeCell ref="B6:B7"/>
    <mergeCell ref="D4:E4"/>
    <mergeCell ref="A6:A7"/>
    <mergeCell ref="E6:E7"/>
    <mergeCell ref="N5:P5"/>
    <mergeCell ref="G6:G7"/>
    <mergeCell ref="A1:P1"/>
    <mergeCell ref="A2:P2"/>
    <mergeCell ref="A3:C3"/>
    <mergeCell ref="D3:E3"/>
    <mergeCell ref="F3:G3"/>
  </mergeCells>
  <conditionalFormatting sqref="F8:F15">
    <cfRule type="duplicateValues" dxfId="13"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59" orientation="portrait" r:id="rId1"/>
  <headerFooter alignWithMargins="0"/>
  <ignoredErrors>
    <ignoredError sqref="D4 I3 N3 N5 N4:O4"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Q77"/>
  <sheetViews>
    <sheetView view="pageBreakPreview" topLeftCell="A2" zoomScale="90" zoomScaleNormal="100" zoomScaleSheetLayoutView="90" workbookViewId="0">
      <selection activeCell="N14" sqref="N14"/>
    </sheetView>
  </sheetViews>
  <sheetFormatPr defaultColWidth="9.140625" defaultRowHeight="12.75" x14ac:dyDescent="0.2"/>
  <cols>
    <col min="1" max="1" width="4.85546875" style="28" customWidth="1"/>
    <col min="2" max="2" width="12.85546875" style="28" customWidth="1"/>
    <col min="3" max="3" width="14.28515625" style="21" customWidth="1"/>
    <col min="4" max="4" width="34.85546875" style="55" customWidth="1"/>
    <col min="5" max="5" width="34.5703125" style="55" customWidth="1"/>
    <col min="6" max="6" width="12.7109375" style="21" customWidth="1"/>
    <col min="7" max="7" width="7.5703125" style="29" customWidth="1"/>
    <col min="8" max="8" width="2.140625" style="21" customWidth="1"/>
    <col min="9" max="9" width="6.42578125" style="28" bestFit="1" customWidth="1"/>
    <col min="10" max="10" width="11.28515625" style="28" hidden="1" customWidth="1"/>
    <col min="11" max="11" width="10.5703125" style="28" customWidth="1"/>
    <col min="12" max="12" width="17.85546875" style="30" customWidth="1"/>
    <col min="13" max="13" width="29.42578125" style="59" customWidth="1"/>
    <col min="14" max="14" width="43.28515625" style="59" customWidth="1"/>
    <col min="15" max="15" width="12.85546875" style="21" customWidth="1"/>
    <col min="16" max="16" width="7.7109375" style="21" customWidth="1"/>
    <col min="17" max="17" width="5.7109375" style="21" customWidth="1"/>
    <col min="18" max="16384" width="9.140625" style="21"/>
  </cols>
  <sheetData>
    <row r="1" spans="1:16" s="10" customFormat="1" ht="73.5" customHeight="1" x14ac:dyDescent="0.2">
      <c r="A1" s="427" t="str">
        <f>'100 m'!A1:P1</f>
        <v>GÖRME ENGELLİLER SPOR FEDERASYONU                                                                                                                                                                              Türkiye Atletizm Federasyonu
BURSA  Atletizm İl Temsilciliği</v>
      </c>
      <c r="B1" s="427"/>
      <c r="C1" s="427"/>
      <c r="D1" s="427"/>
      <c r="E1" s="427"/>
      <c r="F1" s="427"/>
      <c r="G1" s="427"/>
      <c r="H1" s="427"/>
      <c r="I1" s="427"/>
      <c r="J1" s="427"/>
      <c r="K1" s="427"/>
      <c r="L1" s="427"/>
      <c r="M1" s="427"/>
      <c r="N1" s="427"/>
      <c r="O1" s="427"/>
      <c r="P1" s="427"/>
    </row>
    <row r="2" spans="1:16" s="10" customFormat="1" ht="24.75" customHeight="1" x14ac:dyDescent="0.2">
      <c r="A2" s="418" t="str">
        <f>'100 m'!A2:P2</f>
        <v xml:space="preserve"> GÖRME ENGELLİLER TÜRKİYE ŞAMPİYONASI</v>
      </c>
      <c r="B2" s="418"/>
      <c r="C2" s="418"/>
      <c r="D2" s="418"/>
      <c r="E2" s="418"/>
      <c r="F2" s="418"/>
      <c r="G2" s="418"/>
      <c r="H2" s="418"/>
      <c r="I2" s="418"/>
      <c r="J2" s="418"/>
      <c r="K2" s="418"/>
      <c r="L2" s="418"/>
      <c r="M2" s="418"/>
      <c r="N2" s="418"/>
      <c r="O2" s="418"/>
      <c r="P2" s="418"/>
    </row>
    <row r="3" spans="1:16" s="12" customFormat="1" ht="40.5" customHeight="1" x14ac:dyDescent="0.2">
      <c r="A3" s="407" t="s">
        <v>279</v>
      </c>
      <c r="B3" s="407"/>
      <c r="C3" s="407"/>
      <c r="D3" s="409" t="s">
        <v>237</v>
      </c>
      <c r="E3" s="409"/>
      <c r="F3" s="429" t="str">
        <f>'YARIŞMA PROGRAMI'!E12</f>
        <v>18+ YAŞ(2000 VE ÜZERİ DOĞUMLU ERKEK</v>
      </c>
      <c r="G3" s="430"/>
      <c r="H3" s="430"/>
      <c r="I3" s="430"/>
      <c r="J3" s="430"/>
      <c r="K3" s="430"/>
      <c r="L3" s="430"/>
      <c r="M3" s="89"/>
      <c r="N3" s="428" t="str">
        <f>'YARIŞMA PROGRAMI'!F12</f>
        <v>18 YAŞ ÜZERİ</v>
      </c>
      <c r="O3" s="428"/>
      <c r="P3" s="428"/>
    </row>
    <row r="4" spans="1:16" s="12" customFormat="1" ht="40.5" customHeight="1" x14ac:dyDescent="0.2">
      <c r="A4" s="414" t="s">
        <v>256</v>
      </c>
      <c r="B4" s="414"/>
      <c r="C4" s="414"/>
      <c r="D4" s="408" t="str">
        <f>'100 m'!D4:E4</f>
        <v>ERKEKLER ( B2 )</v>
      </c>
      <c r="E4" s="408"/>
      <c r="F4" s="34"/>
      <c r="G4" s="34"/>
      <c r="H4" s="34"/>
      <c r="I4" s="34"/>
      <c r="J4" s="34"/>
      <c r="K4" s="34"/>
      <c r="L4" s="35"/>
      <c r="M4" s="90" t="s">
        <v>5</v>
      </c>
      <c r="N4" s="431" t="s">
        <v>726</v>
      </c>
      <c r="O4" s="431"/>
      <c r="P4" s="431"/>
    </row>
    <row r="5" spans="1:16" s="10" customFormat="1" ht="13.5" customHeight="1" x14ac:dyDescent="0.2">
      <c r="A5" s="13"/>
      <c r="B5" s="13"/>
      <c r="C5" s="14"/>
      <c r="D5" s="15"/>
      <c r="E5" s="16"/>
      <c r="F5" s="16"/>
      <c r="G5" s="16"/>
      <c r="H5" s="16"/>
      <c r="I5" s="13"/>
      <c r="J5" s="13"/>
      <c r="K5" s="13"/>
      <c r="L5" s="17"/>
      <c r="M5" s="18"/>
      <c r="N5" s="426">
        <v>42355.455562384261</v>
      </c>
      <c r="O5" s="426"/>
      <c r="P5" s="426"/>
    </row>
    <row r="6" spans="1:16" s="19" customFormat="1" ht="18.75" customHeight="1" x14ac:dyDescent="0.2">
      <c r="A6" s="410" t="s">
        <v>12</v>
      </c>
      <c r="B6" s="411" t="s">
        <v>249</v>
      </c>
      <c r="C6" s="413" t="s">
        <v>273</v>
      </c>
      <c r="D6" s="404" t="s">
        <v>14</v>
      </c>
      <c r="E6" s="404" t="s">
        <v>55</v>
      </c>
      <c r="F6" s="404" t="s">
        <v>15</v>
      </c>
      <c r="G6" s="415" t="s">
        <v>28</v>
      </c>
      <c r="I6" s="394" t="s">
        <v>16</v>
      </c>
      <c r="J6" s="395"/>
      <c r="K6" s="395"/>
      <c r="L6" s="395"/>
      <c r="M6" s="395"/>
      <c r="N6" s="395"/>
      <c r="O6" s="395"/>
      <c r="P6" s="396"/>
    </row>
    <row r="7" spans="1:16" ht="26.25" customHeight="1" x14ac:dyDescent="0.2">
      <c r="A7" s="410"/>
      <c r="B7" s="412"/>
      <c r="C7" s="413"/>
      <c r="D7" s="404"/>
      <c r="E7" s="404"/>
      <c r="F7" s="404"/>
      <c r="G7" s="416"/>
      <c r="H7" s="20"/>
      <c r="I7" s="51" t="s">
        <v>505</v>
      </c>
      <c r="J7" s="51" t="s">
        <v>250</v>
      </c>
      <c r="K7" s="51" t="s">
        <v>249</v>
      </c>
      <c r="L7" s="140" t="s">
        <v>13</v>
      </c>
      <c r="M7" s="141" t="s">
        <v>14</v>
      </c>
      <c r="N7" s="141" t="s">
        <v>55</v>
      </c>
      <c r="O7" s="51" t="s">
        <v>15</v>
      </c>
      <c r="P7" s="51" t="s">
        <v>28</v>
      </c>
    </row>
    <row r="8" spans="1:16" s="19" customFormat="1" ht="34.5" customHeight="1" x14ac:dyDescent="0.2">
      <c r="A8" s="22">
        <v>1</v>
      </c>
      <c r="B8" s="316">
        <v>204</v>
      </c>
      <c r="C8" s="138">
        <v>33730</v>
      </c>
      <c r="D8" s="205" t="s">
        <v>781</v>
      </c>
      <c r="E8" s="206" t="s">
        <v>782</v>
      </c>
      <c r="F8" s="317">
        <v>4994</v>
      </c>
      <c r="G8" s="80"/>
      <c r="H8" s="23"/>
      <c r="I8" s="79">
        <v>1</v>
      </c>
      <c r="J8" s="277" t="s">
        <v>59</v>
      </c>
      <c r="K8" s="291"/>
      <c r="L8" s="138"/>
      <c r="M8" s="278"/>
      <c r="N8" s="278"/>
      <c r="O8" s="218"/>
      <c r="P8" s="80"/>
    </row>
    <row r="9" spans="1:16" s="19" customFormat="1" ht="34.5" customHeight="1" x14ac:dyDescent="0.2">
      <c r="A9" s="22">
        <v>2</v>
      </c>
      <c r="B9" s="316">
        <v>209</v>
      </c>
      <c r="C9" s="138">
        <v>33239</v>
      </c>
      <c r="D9" s="205" t="s">
        <v>775</v>
      </c>
      <c r="E9" s="206" t="s">
        <v>757</v>
      </c>
      <c r="F9" s="317">
        <v>5230</v>
      </c>
      <c r="G9" s="80"/>
      <c r="H9" s="23"/>
      <c r="I9" s="79">
        <v>2</v>
      </c>
      <c r="J9" s="277" t="s">
        <v>61</v>
      </c>
      <c r="K9" s="291">
        <v>170</v>
      </c>
      <c r="L9" s="292">
        <v>36240</v>
      </c>
      <c r="M9" s="293" t="s">
        <v>771</v>
      </c>
      <c r="N9" s="293" t="s">
        <v>772</v>
      </c>
      <c r="O9" s="218">
        <v>12097</v>
      </c>
      <c r="P9" s="80">
        <v>4</v>
      </c>
    </row>
    <row r="10" spans="1:16" s="19" customFormat="1" ht="34.5" customHeight="1" x14ac:dyDescent="0.2">
      <c r="A10" s="22">
        <v>3</v>
      </c>
      <c r="B10" s="316">
        <v>192</v>
      </c>
      <c r="C10" s="138">
        <v>36179</v>
      </c>
      <c r="D10" s="205" t="s">
        <v>779</v>
      </c>
      <c r="E10" s="206" t="s">
        <v>780</v>
      </c>
      <c r="F10" s="317">
        <v>5665</v>
      </c>
      <c r="G10" s="80"/>
      <c r="H10" s="23"/>
      <c r="I10" s="79">
        <v>3</v>
      </c>
      <c r="J10" s="277" t="s">
        <v>62</v>
      </c>
      <c r="K10" s="291"/>
      <c r="L10" s="292"/>
      <c r="M10" s="293"/>
      <c r="N10" s="293"/>
      <c r="O10" s="218"/>
      <c r="P10" s="80"/>
    </row>
    <row r="11" spans="1:16" s="19" customFormat="1" ht="34.5" customHeight="1" x14ac:dyDescent="0.2">
      <c r="A11" s="22">
        <v>4</v>
      </c>
      <c r="B11" s="316">
        <v>165</v>
      </c>
      <c r="C11" s="138">
        <v>32325</v>
      </c>
      <c r="D11" s="205" t="s">
        <v>783</v>
      </c>
      <c r="E11" s="206" t="s">
        <v>738</v>
      </c>
      <c r="F11" s="317">
        <v>5767</v>
      </c>
      <c r="G11" s="80"/>
      <c r="H11" s="23"/>
      <c r="I11" s="79">
        <v>4</v>
      </c>
      <c r="J11" s="277" t="s">
        <v>63</v>
      </c>
      <c r="K11" s="291">
        <v>193</v>
      </c>
      <c r="L11" s="292">
        <v>34824</v>
      </c>
      <c r="M11" s="293" t="s">
        <v>770</v>
      </c>
      <c r="N11" s="293" t="s">
        <v>746</v>
      </c>
      <c r="O11" s="218">
        <v>11246</v>
      </c>
      <c r="P11" s="80">
        <v>3</v>
      </c>
    </row>
    <row r="12" spans="1:16" s="19" customFormat="1" ht="34.5" customHeight="1" x14ac:dyDescent="0.2">
      <c r="A12" s="22">
        <v>5</v>
      </c>
      <c r="B12" s="316">
        <v>159</v>
      </c>
      <c r="C12" s="138">
        <v>32676</v>
      </c>
      <c r="D12" s="205" t="s">
        <v>776</v>
      </c>
      <c r="E12" s="206" t="s">
        <v>777</v>
      </c>
      <c r="F12" s="317">
        <v>10297</v>
      </c>
      <c r="G12" s="80"/>
      <c r="H12" s="23"/>
      <c r="I12" s="79">
        <v>5</v>
      </c>
      <c r="J12" s="277" t="s">
        <v>64</v>
      </c>
      <c r="K12" s="291"/>
      <c r="L12" s="292"/>
      <c r="M12" s="293"/>
      <c r="N12" s="293"/>
      <c r="O12" s="218"/>
      <c r="P12" s="80"/>
    </row>
    <row r="13" spans="1:16" s="19" customFormat="1" ht="34.5" customHeight="1" x14ac:dyDescent="0.2">
      <c r="A13" s="22"/>
      <c r="B13" s="316">
        <v>174</v>
      </c>
      <c r="C13" s="138">
        <v>36103</v>
      </c>
      <c r="D13" s="205" t="s">
        <v>764</v>
      </c>
      <c r="E13" s="206" t="s">
        <v>765</v>
      </c>
      <c r="F13" s="317">
        <v>11200</v>
      </c>
      <c r="G13" s="80"/>
      <c r="H13" s="23"/>
      <c r="I13" s="79">
        <v>6</v>
      </c>
      <c r="J13" s="277"/>
      <c r="K13" s="291">
        <v>172</v>
      </c>
      <c r="L13" s="292">
        <v>34973</v>
      </c>
      <c r="M13" s="293" t="s">
        <v>773</v>
      </c>
      <c r="N13" s="293" t="s">
        <v>774</v>
      </c>
      <c r="O13" s="218">
        <v>11210</v>
      </c>
      <c r="P13" s="80">
        <v>2</v>
      </c>
    </row>
    <row r="14" spans="1:16" s="19" customFormat="1" ht="34.5" customHeight="1" x14ac:dyDescent="0.2">
      <c r="A14" s="22"/>
      <c r="B14" s="316">
        <v>172</v>
      </c>
      <c r="C14" s="138">
        <v>34973</v>
      </c>
      <c r="D14" s="205" t="s">
        <v>773</v>
      </c>
      <c r="E14" s="206" t="s">
        <v>774</v>
      </c>
      <c r="F14" s="317">
        <v>11210</v>
      </c>
      <c r="G14" s="80"/>
      <c r="H14" s="23"/>
      <c r="I14" s="79">
        <v>7</v>
      </c>
      <c r="J14" s="277"/>
      <c r="K14" s="291"/>
      <c r="L14" s="292"/>
      <c r="M14" s="293"/>
      <c r="N14" s="293"/>
      <c r="O14" s="218"/>
      <c r="P14" s="80"/>
    </row>
    <row r="15" spans="1:16" s="19" customFormat="1" ht="34.5" customHeight="1" x14ac:dyDescent="0.2">
      <c r="A15" s="22">
        <v>6</v>
      </c>
      <c r="B15" s="316">
        <v>193</v>
      </c>
      <c r="C15" s="138">
        <v>34824</v>
      </c>
      <c r="D15" s="205" t="s">
        <v>770</v>
      </c>
      <c r="E15" s="206" t="s">
        <v>746</v>
      </c>
      <c r="F15" s="317">
        <v>11246</v>
      </c>
      <c r="G15" s="80"/>
      <c r="H15" s="23"/>
      <c r="I15" s="79">
        <v>8</v>
      </c>
      <c r="J15" s="277" t="s">
        <v>65</v>
      </c>
      <c r="K15" s="291">
        <v>209</v>
      </c>
      <c r="L15" s="292">
        <v>33239</v>
      </c>
      <c r="M15" s="293" t="s">
        <v>775</v>
      </c>
      <c r="N15" s="293" t="s">
        <v>757</v>
      </c>
      <c r="O15" s="218">
        <v>5230</v>
      </c>
      <c r="P15" s="80">
        <v>1</v>
      </c>
    </row>
    <row r="16" spans="1:16" s="19" customFormat="1" ht="34.5" customHeight="1" x14ac:dyDescent="0.2">
      <c r="A16" s="22">
        <v>7</v>
      </c>
      <c r="B16" s="316">
        <v>182</v>
      </c>
      <c r="C16" s="138">
        <v>36872</v>
      </c>
      <c r="D16" s="205" t="s">
        <v>778</v>
      </c>
      <c r="E16" s="206" t="s">
        <v>744</v>
      </c>
      <c r="F16" s="317">
        <v>11904</v>
      </c>
      <c r="G16" s="80"/>
      <c r="H16" s="23"/>
      <c r="I16" s="394" t="s">
        <v>17</v>
      </c>
      <c r="J16" s="395"/>
      <c r="K16" s="395"/>
      <c r="L16" s="395"/>
      <c r="M16" s="395"/>
      <c r="N16" s="395"/>
      <c r="O16" s="395"/>
      <c r="P16" s="396"/>
    </row>
    <row r="17" spans="1:16" s="19" customFormat="1" ht="34.5" customHeight="1" x14ac:dyDescent="0.2">
      <c r="A17" s="22">
        <v>8</v>
      </c>
      <c r="B17" s="316">
        <v>170</v>
      </c>
      <c r="C17" s="138">
        <v>36240</v>
      </c>
      <c r="D17" s="205" t="s">
        <v>771</v>
      </c>
      <c r="E17" s="206" t="s">
        <v>772</v>
      </c>
      <c r="F17" s="317">
        <v>12097</v>
      </c>
      <c r="G17" s="80"/>
      <c r="H17" s="23"/>
      <c r="I17" s="51" t="s">
        <v>505</v>
      </c>
      <c r="J17" s="51" t="s">
        <v>250</v>
      </c>
      <c r="K17" s="51" t="s">
        <v>249</v>
      </c>
      <c r="L17" s="140" t="s">
        <v>13</v>
      </c>
      <c r="M17" s="141" t="s">
        <v>14</v>
      </c>
      <c r="N17" s="141" t="s">
        <v>55</v>
      </c>
      <c r="O17" s="51" t="s">
        <v>15</v>
      </c>
      <c r="P17" s="51" t="s">
        <v>28</v>
      </c>
    </row>
    <row r="18" spans="1:16" s="19" customFormat="1" ht="34.5" customHeight="1" x14ac:dyDescent="0.2">
      <c r="A18" s="22">
        <v>9</v>
      </c>
      <c r="B18" s="316">
        <v>235</v>
      </c>
      <c r="C18" s="138">
        <v>36033</v>
      </c>
      <c r="D18" s="205" t="s">
        <v>758</v>
      </c>
      <c r="E18" s="206" t="s">
        <v>759</v>
      </c>
      <c r="F18" s="317">
        <v>12140</v>
      </c>
      <c r="G18" s="80"/>
      <c r="H18" s="23"/>
      <c r="I18" s="79">
        <v>1</v>
      </c>
      <c r="J18" s="277" t="s">
        <v>66</v>
      </c>
      <c r="K18" s="291" t="s">
        <v>709</v>
      </c>
      <c r="L18" s="138" t="s">
        <v>709</v>
      </c>
      <c r="M18" s="278" t="s">
        <v>709</v>
      </c>
      <c r="N18" s="278" t="s">
        <v>709</v>
      </c>
      <c r="O18" s="218"/>
      <c r="P18" s="80"/>
    </row>
    <row r="19" spans="1:16" s="19" customFormat="1" ht="34.5" customHeight="1" x14ac:dyDescent="0.2">
      <c r="A19" s="22">
        <v>10</v>
      </c>
      <c r="B19" s="79"/>
      <c r="C19" s="138"/>
      <c r="D19" s="205"/>
      <c r="E19" s="206"/>
      <c r="F19" s="139"/>
      <c r="G19" s="80"/>
      <c r="H19" s="23"/>
      <c r="I19" s="79">
        <v>2</v>
      </c>
      <c r="J19" s="277" t="s">
        <v>60</v>
      </c>
      <c r="K19" s="291">
        <v>159</v>
      </c>
      <c r="L19" s="292">
        <v>32676</v>
      </c>
      <c r="M19" s="293" t="s">
        <v>776</v>
      </c>
      <c r="N19" s="293" t="s">
        <v>777</v>
      </c>
      <c r="O19" s="218">
        <v>10297</v>
      </c>
      <c r="P19" s="80">
        <v>1</v>
      </c>
    </row>
    <row r="20" spans="1:16" s="19" customFormat="1" ht="34.5" customHeight="1" x14ac:dyDescent="0.2">
      <c r="A20" s="22">
        <v>11</v>
      </c>
      <c r="B20" s="79"/>
      <c r="C20" s="138"/>
      <c r="D20" s="205"/>
      <c r="E20" s="206"/>
      <c r="F20" s="139"/>
      <c r="G20" s="80"/>
      <c r="H20" s="23"/>
      <c r="I20" s="79">
        <v>3</v>
      </c>
      <c r="J20" s="277" t="s">
        <v>67</v>
      </c>
      <c r="K20" s="291" t="s">
        <v>709</v>
      </c>
      <c r="L20" s="292" t="s">
        <v>709</v>
      </c>
      <c r="M20" s="293" t="s">
        <v>709</v>
      </c>
      <c r="N20" s="293" t="s">
        <v>709</v>
      </c>
      <c r="O20" s="218"/>
      <c r="P20" s="80"/>
    </row>
    <row r="21" spans="1:16" s="19" customFormat="1" ht="34.5" customHeight="1" x14ac:dyDescent="0.2">
      <c r="A21" s="22">
        <v>12</v>
      </c>
      <c r="B21" s="79"/>
      <c r="C21" s="138"/>
      <c r="D21" s="205"/>
      <c r="E21" s="206"/>
      <c r="F21" s="139"/>
      <c r="G21" s="80"/>
      <c r="H21" s="23"/>
      <c r="I21" s="79">
        <v>4</v>
      </c>
      <c r="J21" s="277" t="s">
        <v>68</v>
      </c>
      <c r="K21" s="291">
        <v>235</v>
      </c>
      <c r="L21" s="292">
        <v>36033</v>
      </c>
      <c r="M21" s="293" t="s">
        <v>758</v>
      </c>
      <c r="N21" s="293" t="s">
        <v>759</v>
      </c>
      <c r="O21" s="218">
        <v>12140</v>
      </c>
      <c r="P21" s="80">
        <v>3</v>
      </c>
    </row>
    <row r="22" spans="1:16" s="19" customFormat="1" ht="34.5" customHeight="1" x14ac:dyDescent="0.2">
      <c r="A22" s="22">
        <v>13</v>
      </c>
      <c r="B22" s="79"/>
      <c r="C22" s="138"/>
      <c r="D22" s="205"/>
      <c r="E22" s="206"/>
      <c r="F22" s="139"/>
      <c r="G22" s="80"/>
      <c r="H22" s="23"/>
      <c r="I22" s="79">
        <v>5</v>
      </c>
      <c r="J22" s="277" t="s">
        <v>69</v>
      </c>
      <c r="K22" s="291" t="s">
        <v>709</v>
      </c>
      <c r="L22" s="292" t="s">
        <v>709</v>
      </c>
      <c r="M22" s="293" t="s">
        <v>709</v>
      </c>
      <c r="N22" s="293" t="s">
        <v>709</v>
      </c>
      <c r="O22" s="218"/>
      <c r="P22" s="80"/>
    </row>
    <row r="23" spans="1:16" s="19" customFormat="1" ht="34.5" customHeight="1" x14ac:dyDescent="0.2">
      <c r="A23" s="22"/>
      <c r="B23" s="79"/>
      <c r="C23" s="138"/>
      <c r="D23" s="205"/>
      <c r="E23" s="206"/>
      <c r="F23" s="139"/>
      <c r="G23" s="80"/>
      <c r="H23" s="23"/>
      <c r="I23" s="79">
        <v>6</v>
      </c>
      <c r="J23" s="277"/>
      <c r="K23" s="291">
        <v>158</v>
      </c>
      <c r="L23" s="292">
        <v>33363</v>
      </c>
      <c r="M23" s="293" t="s">
        <v>762</v>
      </c>
      <c r="N23" s="293" t="s">
        <v>752</v>
      </c>
      <c r="O23" s="218" t="s">
        <v>822</v>
      </c>
      <c r="P23" s="80"/>
    </row>
    <row r="24" spans="1:16" s="19" customFormat="1" ht="34.5" customHeight="1" x14ac:dyDescent="0.2">
      <c r="A24" s="22"/>
      <c r="B24" s="79"/>
      <c r="C24" s="138"/>
      <c r="D24" s="205"/>
      <c r="E24" s="206"/>
      <c r="F24" s="139"/>
      <c r="G24" s="80"/>
      <c r="H24" s="23"/>
      <c r="I24" s="79">
        <v>7</v>
      </c>
      <c r="J24" s="277"/>
      <c r="K24" s="291"/>
      <c r="L24" s="292"/>
      <c r="M24" s="293"/>
      <c r="N24" s="293"/>
      <c r="O24" s="218"/>
      <c r="P24" s="80"/>
    </row>
    <row r="25" spans="1:16" s="19" customFormat="1" ht="34.5" customHeight="1" x14ac:dyDescent="0.2">
      <c r="A25" s="22">
        <v>14</v>
      </c>
      <c r="B25" s="79"/>
      <c r="C25" s="138"/>
      <c r="D25" s="205"/>
      <c r="E25" s="206"/>
      <c r="F25" s="139"/>
      <c r="G25" s="80"/>
      <c r="H25" s="23"/>
      <c r="I25" s="79">
        <v>8</v>
      </c>
      <c r="J25" s="277" t="s">
        <v>70</v>
      </c>
      <c r="K25" s="291">
        <v>182</v>
      </c>
      <c r="L25" s="292">
        <v>36872</v>
      </c>
      <c r="M25" s="293" t="s">
        <v>778</v>
      </c>
      <c r="N25" s="293" t="s">
        <v>744</v>
      </c>
      <c r="O25" s="218">
        <v>11904</v>
      </c>
      <c r="P25" s="80">
        <v>2</v>
      </c>
    </row>
    <row r="26" spans="1:16" s="19" customFormat="1" ht="34.5" customHeight="1" x14ac:dyDescent="0.2">
      <c r="A26" s="22">
        <v>15</v>
      </c>
      <c r="B26" s="79"/>
      <c r="C26" s="138"/>
      <c r="D26" s="205"/>
      <c r="E26" s="206"/>
      <c r="F26" s="139"/>
      <c r="G26" s="80"/>
      <c r="H26" s="23"/>
      <c r="I26" s="394" t="s">
        <v>18</v>
      </c>
      <c r="J26" s="395"/>
      <c r="K26" s="395"/>
      <c r="L26" s="395"/>
      <c r="M26" s="395"/>
      <c r="N26" s="395"/>
      <c r="O26" s="395"/>
      <c r="P26" s="396"/>
    </row>
    <row r="27" spans="1:16" s="19" customFormat="1" ht="34.5" customHeight="1" x14ac:dyDescent="0.2">
      <c r="A27" s="22">
        <v>16</v>
      </c>
      <c r="B27" s="79"/>
      <c r="C27" s="138"/>
      <c r="D27" s="205"/>
      <c r="E27" s="206"/>
      <c r="F27" s="139"/>
      <c r="G27" s="80"/>
      <c r="H27" s="23"/>
      <c r="I27" s="51" t="s">
        <v>505</v>
      </c>
      <c r="J27" s="51" t="s">
        <v>250</v>
      </c>
      <c r="K27" s="51" t="s">
        <v>249</v>
      </c>
      <c r="L27" s="140" t="s">
        <v>13</v>
      </c>
      <c r="M27" s="141" t="s">
        <v>14</v>
      </c>
      <c r="N27" s="141" t="s">
        <v>55</v>
      </c>
      <c r="O27" s="51" t="s">
        <v>15</v>
      </c>
      <c r="P27" s="51" t="s">
        <v>28</v>
      </c>
    </row>
    <row r="28" spans="1:16" s="19" customFormat="1" ht="34.5" customHeight="1" x14ac:dyDescent="0.2">
      <c r="A28" s="22">
        <v>17</v>
      </c>
      <c r="B28" s="79"/>
      <c r="C28" s="138"/>
      <c r="D28" s="205"/>
      <c r="E28" s="206"/>
      <c r="F28" s="139"/>
      <c r="G28" s="80"/>
      <c r="H28" s="23"/>
      <c r="I28" s="79">
        <v>1</v>
      </c>
      <c r="J28" s="277" t="s">
        <v>71</v>
      </c>
      <c r="K28" s="291" t="s">
        <v>709</v>
      </c>
      <c r="L28" s="138" t="s">
        <v>709</v>
      </c>
      <c r="M28" s="278" t="s">
        <v>709</v>
      </c>
      <c r="N28" s="278" t="s">
        <v>709</v>
      </c>
      <c r="O28" s="218"/>
      <c r="P28" s="80"/>
    </row>
    <row r="29" spans="1:16" s="19" customFormat="1" ht="34.5" customHeight="1" x14ac:dyDescent="0.2">
      <c r="A29" s="22">
        <v>18</v>
      </c>
      <c r="B29" s="79"/>
      <c r="C29" s="138"/>
      <c r="D29" s="205"/>
      <c r="E29" s="206"/>
      <c r="F29" s="139"/>
      <c r="G29" s="80"/>
      <c r="H29" s="23"/>
      <c r="I29" s="79">
        <v>2</v>
      </c>
      <c r="J29" s="277" t="s">
        <v>72</v>
      </c>
      <c r="K29" s="291">
        <v>192</v>
      </c>
      <c r="L29" s="292">
        <v>36179</v>
      </c>
      <c r="M29" s="293" t="s">
        <v>779</v>
      </c>
      <c r="N29" s="293" t="s">
        <v>780</v>
      </c>
      <c r="O29" s="218">
        <v>5665</v>
      </c>
      <c r="P29" s="80">
        <v>2</v>
      </c>
    </row>
    <row r="30" spans="1:16" s="19" customFormat="1" ht="34.5" customHeight="1" x14ac:dyDescent="0.2">
      <c r="A30" s="22">
        <v>19</v>
      </c>
      <c r="B30" s="79"/>
      <c r="C30" s="138"/>
      <c r="D30" s="205"/>
      <c r="E30" s="206"/>
      <c r="F30" s="139"/>
      <c r="G30" s="80"/>
      <c r="H30" s="23"/>
      <c r="I30" s="79">
        <v>3</v>
      </c>
      <c r="J30" s="277" t="s">
        <v>73</v>
      </c>
      <c r="K30" s="291" t="s">
        <v>709</v>
      </c>
      <c r="L30" s="292" t="s">
        <v>709</v>
      </c>
      <c r="M30" s="293" t="s">
        <v>709</v>
      </c>
      <c r="N30" s="293" t="s">
        <v>709</v>
      </c>
      <c r="O30" s="218"/>
      <c r="P30" s="80"/>
    </row>
    <row r="31" spans="1:16" s="19" customFormat="1" ht="34.5" customHeight="1" x14ac:dyDescent="0.2">
      <c r="A31" s="22">
        <v>20</v>
      </c>
      <c r="B31" s="79"/>
      <c r="C31" s="138"/>
      <c r="D31" s="205"/>
      <c r="E31" s="206"/>
      <c r="F31" s="139"/>
      <c r="G31" s="80"/>
      <c r="H31" s="23"/>
      <c r="I31" s="79">
        <v>4</v>
      </c>
      <c r="J31" s="277" t="s">
        <v>74</v>
      </c>
      <c r="K31" s="291">
        <v>204</v>
      </c>
      <c r="L31" s="292">
        <v>33730</v>
      </c>
      <c r="M31" s="293" t="s">
        <v>781</v>
      </c>
      <c r="N31" s="293" t="s">
        <v>782</v>
      </c>
      <c r="O31" s="218">
        <v>4994</v>
      </c>
      <c r="P31" s="80">
        <v>1</v>
      </c>
    </row>
    <row r="32" spans="1:16" s="19" customFormat="1" ht="34.5" customHeight="1" x14ac:dyDescent="0.2">
      <c r="A32" s="22">
        <v>21</v>
      </c>
      <c r="B32" s="79"/>
      <c r="C32" s="138"/>
      <c r="D32" s="205"/>
      <c r="E32" s="206"/>
      <c r="F32" s="139"/>
      <c r="G32" s="80"/>
      <c r="H32" s="23"/>
      <c r="I32" s="79">
        <v>5</v>
      </c>
      <c r="J32" s="277" t="s">
        <v>75</v>
      </c>
      <c r="K32" s="291" t="s">
        <v>709</v>
      </c>
      <c r="L32" s="292" t="s">
        <v>709</v>
      </c>
      <c r="M32" s="293" t="s">
        <v>709</v>
      </c>
      <c r="N32" s="293" t="s">
        <v>709</v>
      </c>
      <c r="O32" s="218"/>
      <c r="P32" s="80"/>
    </row>
    <row r="33" spans="1:16" s="19" customFormat="1" ht="34.5" customHeight="1" x14ac:dyDescent="0.2">
      <c r="A33" s="22"/>
      <c r="B33" s="79"/>
      <c r="C33" s="138"/>
      <c r="D33" s="205"/>
      <c r="E33" s="206"/>
      <c r="F33" s="139"/>
      <c r="G33" s="80"/>
      <c r="H33" s="23"/>
      <c r="I33" s="79">
        <v>6</v>
      </c>
      <c r="J33" s="277"/>
      <c r="K33" s="291">
        <v>165</v>
      </c>
      <c r="L33" s="292">
        <v>32325</v>
      </c>
      <c r="M33" s="293" t="s">
        <v>783</v>
      </c>
      <c r="N33" s="293" t="s">
        <v>738</v>
      </c>
      <c r="O33" s="218">
        <v>5767</v>
      </c>
      <c r="P33" s="80">
        <v>3</v>
      </c>
    </row>
    <row r="34" spans="1:16" s="19" customFormat="1" ht="34.5" customHeight="1" x14ac:dyDescent="0.2">
      <c r="A34" s="22"/>
      <c r="B34" s="79"/>
      <c r="C34" s="138"/>
      <c r="D34" s="205"/>
      <c r="E34" s="206"/>
      <c r="F34" s="139"/>
      <c r="G34" s="80"/>
      <c r="H34" s="23"/>
      <c r="I34" s="79">
        <v>7</v>
      </c>
      <c r="J34" s="277"/>
      <c r="K34" s="291"/>
      <c r="L34" s="292"/>
      <c r="M34" s="293"/>
      <c r="N34" s="293"/>
      <c r="O34" s="218"/>
      <c r="P34" s="80"/>
    </row>
    <row r="35" spans="1:16" s="19" customFormat="1" ht="34.5" customHeight="1" x14ac:dyDescent="0.2">
      <c r="A35" s="22">
        <v>22</v>
      </c>
      <c r="B35" s="79"/>
      <c r="C35" s="138"/>
      <c r="D35" s="205"/>
      <c r="E35" s="206"/>
      <c r="F35" s="139"/>
      <c r="G35" s="80"/>
      <c r="H35" s="23"/>
      <c r="I35" s="79">
        <v>8</v>
      </c>
      <c r="J35" s="277" t="s">
        <v>76</v>
      </c>
      <c r="K35" s="291">
        <v>174</v>
      </c>
      <c r="L35" s="292">
        <v>36103</v>
      </c>
      <c r="M35" s="293" t="s">
        <v>764</v>
      </c>
      <c r="N35" s="293" t="s">
        <v>765</v>
      </c>
      <c r="O35" s="218">
        <v>11200</v>
      </c>
      <c r="P35" s="80">
        <v>4</v>
      </c>
    </row>
    <row r="36" spans="1:16" s="19" customFormat="1" ht="18.75" hidden="1" customHeight="1" x14ac:dyDescent="0.2">
      <c r="A36" s="22">
        <v>23</v>
      </c>
      <c r="B36" s="79"/>
      <c r="C36" s="138"/>
      <c r="D36" s="205"/>
      <c r="E36" s="206"/>
      <c r="F36" s="139"/>
      <c r="G36" s="80"/>
      <c r="H36" s="23"/>
      <c r="I36" s="394" t="s">
        <v>52</v>
      </c>
      <c r="J36" s="395"/>
      <c r="K36" s="395"/>
      <c r="L36" s="395"/>
      <c r="M36" s="395"/>
      <c r="N36" s="395"/>
      <c r="O36" s="395"/>
      <c r="P36" s="396"/>
    </row>
    <row r="37" spans="1:16" s="19" customFormat="1" ht="24" hidden="1" customHeight="1" x14ac:dyDescent="0.2">
      <c r="A37" s="22">
        <v>24</v>
      </c>
      <c r="B37" s="79"/>
      <c r="C37" s="138"/>
      <c r="D37" s="205"/>
      <c r="E37" s="206"/>
      <c r="F37" s="139"/>
      <c r="G37" s="80"/>
      <c r="H37" s="23"/>
      <c r="I37" s="51" t="s">
        <v>505</v>
      </c>
      <c r="J37" s="51" t="s">
        <v>250</v>
      </c>
      <c r="K37" s="51" t="s">
        <v>249</v>
      </c>
      <c r="L37" s="140" t="s">
        <v>13</v>
      </c>
      <c r="M37" s="141" t="s">
        <v>14</v>
      </c>
      <c r="N37" s="141" t="s">
        <v>55</v>
      </c>
      <c r="O37" s="51" t="s">
        <v>15</v>
      </c>
      <c r="P37" s="51" t="s">
        <v>28</v>
      </c>
    </row>
    <row r="38" spans="1:16" s="19" customFormat="1" ht="18.75" hidden="1" customHeight="1" x14ac:dyDescent="0.2">
      <c r="A38" s="22">
        <v>25</v>
      </c>
      <c r="B38" s="79"/>
      <c r="C38" s="138"/>
      <c r="D38" s="205"/>
      <c r="E38" s="206"/>
      <c r="F38" s="139"/>
      <c r="G38" s="80"/>
      <c r="H38" s="23"/>
      <c r="I38" s="79">
        <v>1</v>
      </c>
      <c r="J38" s="277" t="s">
        <v>77</v>
      </c>
      <c r="K38" s="80" t="s">
        <v>709</v>
      </c>
      <c r="L38" s="138" t="s">
        <v>709</v>
      </c>
      <c r="M38" s="278" t="s">
        <v>709</v>
      </c>
      <c r="N38" s="278" t="s">
        <v>709</v>
      </c>
      <c r="O38" s="139"/>
      <c r="P38" s="80"/>
    </row>
    <row r="39" spans="1:16" s="19" customFormat="1" ht="18.75" hidden="1" customHeight="1" x14ac:dyDescent="0.2">
      <c r="A39" s="22">
        <v>26</v>
      </c>
      <c r="B39" s="79"/>
      <c r="C39" s="138"/>
      <c r="D39" s="205"/>
      <c r="E39" s="206"/>
      <c r="F39" s="139"/>
      <c r="G39" s="80"/>
      <c r="H39" s="23"/>
      <c r="I39" s="79">
        <v>2</v>
      </c>
      <c r="J39" s="277" t="s">
        <v>78</v>
      </c>
      <c r="K39" s="80" t="s">
        <v>709</v>
      </c>
      <c r="L39" s="138" t="s">
        <v>709</v>
      </c>
      <c r="M39" s="278" t="s">
        <v>709</v>
      </c>
      <c r="N39" s="278" t="s">
        <v>709</v>
      </c>
      <c r="O39" s="139"/>
      <c r="P39" s="80"/>
    </row>
    <row r="40" spans="1:16" s="19" customFormat="1" ht="18.75" hidden="1" customHeight="1" x14ac:dyDescent="0.2">
      <c r="A40" s="22">
        <v>27</v>
      </c>
      <c r="B40" s="79"/>
      <c r="C40" s="138"/>
      <c r="D40" s="205"/>
      <c r="E40" s="206"/>
      <c r="F40" s="139"/>
      <c r="G40" s="80"/>
      <c r="H40" s="23"/>
      <c r="I40" s="79">
        <v>3</v>
      </c>
      <c r="J40" s="277" t="s">
        <v>79</v>
      </c>
      <c r="K40" s="80" t="s">
        <v>709</v>
      </c>
      <c r="L40" s="138" t="s">
        <v>709</v>
      </c>
      <c r="M40" s="278" t="s">
        <v>709</v>
      </c>
      <c r="N40" s="278" t="s">
        <v>709</v>
      </c>
      <c r="O40" s="139"/>
      <c r="P40" s="80"/>
    </row>
    <row r="41" spans="1:16" s="19" customFormat="1" ht="18.75" hidden="1" customHeight="1" x14ac:dyDescent="0.2">
      <c r="A41" s="22">
        <v>28</v>
      </c>
      <c r="B41" s="79"/>
      <c r="C41" s="138"/>
      <c r="D41" s="205"/>
      <c r="E41" s="206"/>
      <c r="F41" s="139"/>
      <c r="G41" s="80"/>
      <c r="H41" s="23"/>
      <c r="I41" s="79">
        <v>4</v>
      </c>
      <c r="J41" s="277" t="s">
        <v>80</v>
      </c>
      <c r="K41" s="80" t="s">
        <v>709</v>
      </c>
      <c r="L41" s="138" t="s">
        <v>709</v>
      </c>
      <c r="M41" s="278" t="s">
        <v>709</v>
      </c>
      <c r="N41" s="278" t="s">
        <v>709</v>
      </c>
      <c r="O41" s="139"/>
      <c r="P41" s="80"/>
    </row>
    <row r="42" spans="1:16" s="19" customFormat="1" ht="18.75" hidden="1" customHeight="1" x14ac:dyDescent="0.2">
      <c r="A42" s="22">
        <v>29</v>
      </c>
      <c r="B42" s="79"/>
      <c r="C42" s="138"/>
      <c r="D42" s="205"/>
      <c r="E42" s="206"/>
      <c r="F42" s="139"/>
      <c r="G42" s="80"/>
      <c r="H42" s="23"/>
      <c r="I42" s="79">
        <v>5</v>
      </c>
      <c r="J42" s="277" t="s">
        <v>81</v>
      </c>
      <c r="K42" s="80" t="s">
        <v>709</v>
      </c>
      <c r="L42" s="138" t="s">
        <v>709</v>
      </c>
      <c r="M42" s="278" t="s">
        <v>709</v>
      </c>
      <c r="N42" s="278" t="s">
        <v>709</v>
      </c>
      <c r="O42" s="139"/>
      <c r="P42" s="80"/>
    </row>
    <row r="43" spans="1:16" s="19" customFormat="1" ht="18.75" hidden="1" customHeight="1" x14ac:dyDescent="0.2">
      <c r="A43" s="22">
        <v>30</v>
      </c>
      <c r="B43" s="79"/>
      <c r="C43" s="138"/>
      <c r="D43" s="205"/>
      <c r="E43" s="206"/>
      <c r="F43" s="139"/>
      <c r="G43" s="80"/>
      <c r="H43" s="23"/>
      <c r="I43" s="79">
        <v>6</v>
      </c>
      <c r="J43" s="277" t="s">
        <v>82</v>
      </c>
      <c r="K43" s="80" t="s">
        <v>709</v>
      </c>
      <c r="L43" s="138" t="s">
        <v>709</v>
      </c>
      <c r="M43" s="278" t="s">
        <v>709</v>
      </c>
      <c r="N43" s="278" t="s">
        <v>709</v>
      </c>
      <c r="O43" s="139"/>
      <c r="P43" s="80"/>
    </row>
    <row r="44" spans="1:16" s="19" customFormat="1" ht="18.75" hidden="1" customHeight="1" x14ac:dyDescent="0.2">
      <c r="A44" s="22">
        <v>31</v>
      </c>
      <c r="B44" s="79"/>
      <c r="C44" s="138"/>
      <c r="D44" s="205"/>
      <c r="E44" s="206"/>
      <c r="F44" s="139"/>
      <c r="G44" s="80"/>
      <c r="H44" s="23"/>
      <c r="I44" s="394" t="s">
        <v>53</v>
      </c>
      <c r="J44" s="395"/>
      <c r="K44" s="395"/>
      <c r="L44" s="395"/>
      <c r="M44" s="395"/>
      <c r="N44" s="395"/>
      <c r="O44" s="395"/>
      <c r="P44" s="396"/>
    </row>
    <row r="45" spans="1:16" s="19" customFormat="1" ht="24" hidden="1" customHeight="1" x14ac:dyDescent="0.2">
      <c r="A45" s="22">
        <v>32</v>
      </c>
      <c r="B45" s="79"/>
      <c r="C45" s="138"/>
      <c r="D45" s="205"/>
      <c r="E45" s="206"/>
      <c r="F45" s="139"/>
      <c r="G45" s="80"/>
      <c r="H45" s="23"/>
      <c r="I45" s="51" t="s">
        <v>505</v>
      </c>
      <c r="J45" s="51" t="s">
        <v>250</v>
      </c>
      <c r="K45" s="51" t="s">
        <v>249</v>
      </c>
      <c r="L45" s="140" t="s">
        <v>13</v>
      </c>
      <c r="M45" s="141" t="s">
        <v>14</v>
      </c>
      <c r="N45" s="141" t="s">
        <v>55</v>
      </c>
      <c r="O45" s="51" t="s">
        <v>15</v>
      </c>
      <c r="P45" s="51" t="s">
        <v>28</v>
      </c>
    </row>
    <row r="46" spans="1:16" s="19" customFormat="1" ht="18.75" hidden="1" customHeight="1" x14ac:dyDescent="0.2">
      <c r="A46" s="22">
        <v>33</v>
      </c>
      <c r="B46" s="79"/>
      <c r="C46" s="138"/>
      <c r="D46" s="205"/>
      <c r="E46" s="206"/>
      <c r="F46" s="139"/>
      <c r="G46" s="80"/>
      <c r="H46" s="23"/>
      <c r="I46" s="79">
        <v>1</v>
      </c>
      <c r="J46" s="277" t="s">
        <v>83</v>
      </c>
      <c r="K46" s="80" t="s">
        <v>709</v>
      </c>
      <c r="L46" s="138" t="s">
        <v>709</v>
      </c>
      <c r="M46" s="278" t="s">
        <v>709</v>
      </c>
      <c r="N46" s="278" t="s">
        <v>709</v>
      </c>
      <c r="O46" s="139"/>
      <c r="P46" s="80"/>
    </row>
    <row r="47" spans="1:16" s="19" customFormat="1" ht="18.75" hidden="1" customHeight="1" x14ac:dyDescent="0.2">
      <c r="A47" s="22">
        <v>34</v>
      </c>
      <c r="B47" s="79"/>
      <c r="C47" s="138"/>
      <c r="D47" s="205"/>
      <c r="E47" s="206"/>
      <c r="F47" s="139"/>
      <c r="G47" s="80"/>
      <c r="H47" s="23"/>
      <c r="I47" s="79">
        <v>2</v>
      </c>
      <c r="J47" s="277" t="s">
        <v>84</v>
      </c>
      <c r="K47" s="80" t="s">
        <v>709</v>
      </c>
      <c r="L47" s="138" t="s">
        <v>709</v>
      </c>
      <c r="M47" s="278" t="s">
        <v>709</v>
      </c>
      <c r="N47" s="278" t="s">
        <v>709</v>
      </c>
      <c r="O47" s="139"/>
      <c r="P47" s="80"/>
    </row>
    <row r="48" spans="1:16" s="19" customFormat="1" ht="18.75" hidden="1" customHeight="1" x14ac:dyDescent="0.2">
      <c r="A48" s="22">
        <v>35</v>
      </c>
      <c r="B48" s="79"/>
      <c r="C48" s="138"/>
      <c r="D48" s="205"/>
      <c r="E48" s="206"/>
      <c r="F48" s="139"/>
      <c r="G48" s="80"/>
      <c r="H48" s="23"/>
      <c r="I48" s="79">
        <v>3</v>
      </c>
      <c r="J48" s="277" t="s">
        <v>85</v>
      </c>
      <c r="K48" s="80" t="s">
        <v>709</v>
      </c>
      <c r="L48" s="138" t="s">
        <v>709</v>
      </c>
      <c r="M48" s="278" t="s">
        <v>709</v>
      </c>
      <c r="N48" s="278" t="s">
        <v>709</v>
      </c>
      <c r="O48" s="139"/>
      <c r="P48" s="80"/>
    </row>
    <row r="49" spans="1:16" s="19" customFormat="1" ht="18.75" hidden="1" customHeight="1" x14ac:dyDescent="0.2">
      <c r="A49" s="22">
        <v>36</v>
      </c>
      <c r="B49" s="79"/>
      <c r="C49" s="138"/>
      <c r="D49" s="205"/>
      <c r="E49" s="206"/>
      <c r="F49" s="139"/>
      <c r="G49" s="80"/>
      <c r="H49" s="23"/>
      <c r="I49" s="79">
        <v>4</v>
      </c>
      <c r="J49" s="277" t="s">
        <v>86</v>
      </c>
      <c r="K49" s="80" t="s">
        <v>709</v>
      </c>
      <c r="L49" s="138" t="s">
        <v>709</v>
      </c>
      <c r="M49" s="278" t="s">
        <v>709</v>
      </c>
      <c r="N49" s="278" t="s">
        <v>709</v>
      </c>
      <c r="O49" s="139"/>
      <c r="P49" s="80"/>
    </row>
    <row r="50" spans="1:16" s="19" customFormat="1" ht="18.75" hidden="1" customHeight="1" x14ac:dyDescent="0.2">
      <c r="A50" s="22">
        <v>37</v>
      </c>
      <c r="B50" s="79"/>
      <c r="C50" s="138"/>
      <c r="D50" s="205"/>
      <c r="E50" s="206"/>
      <c r="F50" s="139"/>
      <c r="G50" s="80"/>
      <c r="H50" s="23"/>
      <c r="I50" s="79">
        <v>5</v>
      </c>
      <c r="J50" s="277" t="s">
        <v>87</v>
      </c>
      <c r="K50" s="80" t="s">
        <v>709</v>
      </c>
      <c r="L50" s="138" t="s">
        <v>709</v>
      </c>
      <c r="M50" s="278" t="s">
        <v>709</v>
      </c>
      <c r="N50" s="278" t="s">
        <v>709</v>
      </c>
      <c r="O50" s="139"/>
      <c r="P50" s="80"/>
    </row>
    <row r="51" spans="1:16" s="19" customFormat="1" ht="18.75" hidden="1" customHeight="1" x14ac:dyDescent="0.2">
      <c r="A51" s="22">
        <v>38</v>
      </c>
      <c r="B51" s="79"/>
      <c r="C51" s="138"/>
      <c r="D51" s="205"/>
      <c r="E51" s="206"/>
      <c r="F51" s="139"/>
      <c r="G51" s="80"/>
      <c r="H51" s="23"/>
      <c r="I51" s="79">
        <v>6</v>
      </c>
      <c r="J51" s="277" t="s">
        <v>88</v>
      </c>
      <c r="K51" s="80" t="s">
        <v>709</v>
      </c>
      <c r="L51" s="138" t="s">
        <v>709</v>
      </c>
      <c r="M51" s="278" t="s">
        <v>709</v>
      </c>
      <c r="N51" s="278" t="s">
        <v>709</v>
      </c>
      <c r="O51" s="139"/>
      <c r="P51" s="80"/>
    </row>
    <row r="52" spans="1:16" s="19" customFormat="1" ht="18.75" hidden="1" customHeight="1" x14ac:dyDescent="0.2">
      <c r="A52" s="22">
        <v>39</v>
      </c>
      <c r="B52" s="79"/>
      <c r="C52" s="138"/>
      <c r="D52" s="205"/>
      <c r="E52" s="206"/>
      <c r="F52" s="139"/>
      <c r="G52" s="80"/>
      <c r="H52" s="23"/>
      <c r="I52" s="394" t="s">
        <v>54</v>
      </c>
      <c r="J52" s="395"/>
      <c r="K52" s="395"/>
      <c r="L52" s="395"/>
      <c r="M52" s="395"/>
      <c r="N52" s="395"/>
      <c r="O52" s="395"/>
      <c r="P52" s="396"/>
    </row>
    <row r="53" spans="1:16" s="19" customFormat="1" ht="24.75" hidden="1" customHeight="1" x14ac:dyDescent="0.2">
      <c r="A53" s="22">
        <v>40</v>
      </c>
      <c r="B53" s="79"/>
      <c r="C53" s="138"/>
      <c r="D53" s="205"/>
      <c r="E53" s="206"/>
      <c r="F53" s="139"/>
      <c r="G53" s="80"/>
      <c r="H53" s="23"/>
      <c r="I53" s="51" t="s">
        <v>505</v>
      </c>
      <c r="J53" s="51" t="s">
        <v>250</v>
      </c>
      <c r="K53" s="51" t="s">
        <v>249</v>
      </c>
      <c r="L53" s="140" t="s">
        <v>13</v>
      </c>
      <c r="M53" s="141" t="s">
        <v>14</v>
      </c>
      <c r="N53" s="141" t="s">
        <v>55</v>
      </c>
      <c r="O53" s="51" t="s">
        <v>15</v>
      </c>
      <c r="P53" s="51" t="s">
        <v>28</v>
      </c>
    </row>
    <row r="54" spans="1:16" s="19" customFormat="1" ht="18.75" hidden="1" customHeight="1" x14ac:dyDescent="0.2">
      <c r="A54" s="22">
        <v>41</v>
      </c>
      <c r="B54" s="79"/>
      <c r="C54" s="138"/>
      <c r="D54" s="205"/>
      <c r="E54" s="206"/>
      <c r="F54" s="139"/>
      <c r="G54" s="80"/>
      <c r="H54" s="23"/>
      <c r="I54" s="79">
        <v>1</v>
      </c>
      <c r="J54" s="277" t="s">
        <v>89</v>
      </c>
      <c r="K54" s="80" t="s">
        <v>709</v>
      </c>
      <c r="L54" s="138" t="s">
        <v>709</v>
      </c>
      <c r="M54" s="278" t="s">
        <v>709</v>
      </c>
      <c r="N54" s="278" t="s">
        <v>709</v>
      </c>
      <c r="O54" s="139"/>
      <c r="P54" s="80"/>
    </row>
    <row r="55" spans="1:16" s="19" customFormat="1" ht="18.75" hidden="1" customHeight="1" x14ac:dyDescent="0.2">
      <c r="A55" s="22">
        <v>42</v>
      </c>
      <c r="B55" s="79"/>
      <c r="C55" s="138"/>
      <c r="D55" s="205"/>
      <c r="E55" s="206"/>
      <c r="F55" s="139"/>
      <c r="G55" s="80"/>
      <c r="H55" s="23"/>
      <c r="I55" s="79">
        <v>2</v>
      </c>
      <c r="J55" s="277" t="s">
        <v>90</v>
      </c>
      <c r="K55" s="80" t="s">
        <v>709</v>
      </c>
      <c r="L55" s="138" t="s">
        <v>709</v>
      </c>
      <c r="M55" s="278" t="s">
        <v>709</v>
      </c>
      <c r="N55" s="278" t="s">
        <v>709</v>
      </c>
      <c r="O55" s="139"/>
      <c r="P55" s="80"/>
    </row>
    <row r="56" spans="1:16" s="19" customFormat="1" ht="18.75" hidden="1" customHeight="1" x14ac:dyDescent="0.2">
      <c r="A56" s="22">
        <v>43</v>
      </c>
      <c r="B56" s="79"/>
      <c r="C56" s="138"/>
      <c r="D56" s="205"/>
      <c r="E56" s="206"/>
      <c r="F56" s="139"/>
      <c r="G56" s="80"/>
      <c r="H56" s="23"/>
      <c r="I56" s="79">
        <v>3</v>
      </c>
      <c r="J56" s="277" t="s">
        <v>91</v>
      </c>
      <c r="K56" s="80" t="s">
        <v>709</v>
      </c>
      <c r="L56" s="138" t="s">
        <v>709</v>
      </c>
      <c r="M56" s="278" t="s">
        <v>709</v>
      </c>
      <c r="N56" s="278" t="s">
        <v>709</v>
      </c>
      <c r="O56" s="139"/>
      <c r="P56" s="80"/>
    </row>
    <row r="57" spans="1:16" s="19" customFormat="1" ht="18.75" hidden="1" customHeight="1" x14ac:dyDescent="0.2">
      <c r="A57" s="22">
        <v>44</v>
      </c>
      <c r="B57" s="79"/>
      <c r="C57" s="138"/>
      <c r="D57" s="205"/>
      <c r="E57" s="206"/>
      <c r="F57" s="139"/>
      <c r="G57" s="80"/>
      <c r="H57" s="23"/>
      <c r="I57" s="79">
        <v>4</v>
      </c>
      <c r="J57" s="277" t="s">
        <v>92</v>
      </c>
      <c r="K57" s="80" t="s">
        <v>709</v>
      </c>
      <c r="L57" s="138" t="s">
        <v>709</v>
      </c>
      <c r="M57" s="278" t="s">
        <v>709</v>
      </c>
      <c r="N57" s="278" t="s">
        <v>709</v>
      </c>
      <c r="O57" s="139"/>
      <c r="P57" s="80"/>
    </row>
    <row r="58" spans="1:16" s="19" customFormat="1" ht="18.75" hidden="1" customHeight="1" x14ac:dyDescent="0.2">
      <c r="A58" s="22">
        <v>45</v>
      </c>
      <c r="B58" s="79"/>
      <c r="C58" s="138"/>
      <c r="D58" s="205"/>
      <c r="E58" s="206"/>
      <c r="F58" s="139"/>
      <c r="G58" s="80"/>
      <c r="H58" s="23"/>
      <c r="I58" s="79">
        <v>5</v>
      </c>
      <c r="J58" s="277" t="s">
        <v>93</v>
      </c>
      <c r="K58" s="80" t="s">
        <v>709</v>
      </c>
      <c r="L58" s="138" t="s">
        <v>709</v>
      </c>
      <c r="M58" s="278" t="s">
        <v>709</v>
      </c>
      <c r="N58" s="278" t="s">
        <v>709</v>
      </c>
      <c r="O58" s="139"/>
      <c r="P58" s="80"/>
    </row>
    <row r="59" spans="1:16" s="19" customFormat="1" ht="18.75" hidden="1" customHeight="1" x14ac:dyDescent="0.2">
      <c r="A59" s="22">
        <v>46</v>
      </c>
      <c r="B59" s="79"/>
      <c r="C59" s="138"/>
      <c r="D59" s="205"/>
      <c r="E59" s="206"/>
      <c r="F59" s="139"/>
      <c r="G59" s="80"/>
      <c r="H59" s="23"/>
      <c r="I59" s="79">
        <v>6</v>
      </c>
      <c r="J59" s="277" t="s">
        <v>94</v>
      </c>
      <c r="K59" s="80" t="s">
        <v>709</v>
      </c>
      <c r="L59" s="138" t="s">
        <v>709</v>
      </c>
      <c r="M59" s="278" t="s">
        <v>709</v>
      </c>
      <c r="N59" s="278" t="s">
        <v>709</v>
      </c>
      <c r="O59" s="139"/>
      <c r="P59" s="80"/>
    </row>
    <row r="60" spans="1:16" s="19" customFormat="1" ht="18.75" hidden="1" customHeight="1" x14ac:dyDescent="0.2">
      <c r="A60" s="22">
        <v>47</v>
      </c>
      <c r="B60" s="79"/>
      <c r="C60" s="138"/>
      <c r="D60" s="205"/>
      <c r="E60" s="206"/>
      <c r="F60" s="139"/>
      <c r="G60" s="80"/>
      <c r="H60" s="23"/>
      <c r="I60" s="394" t="s">
        <v>56</v>
      </c>
      <c r="J60" s="395"/>
      <c r="K60" s="395"/>
      <c r="L60" s="395"/>
      <c r="M60" s="395"/>
      <c r="N60" s="395"/>
      <c r="O60" s="395"/>
      <c r="P60" s="396"/>
    </row>
    <row r="61" spans="1:16" s="19" customFormat="1" ht="24" hidden="1" customHeight="1" x14ac:dyDescent="0.2">
      <c r="A61" s="22">
        <v>48</v>
      </c>
      <c r="B61" s="79"/>
      <c r="C61" s="138"/>
      <c r="D61" s="205"/>
      <c r="E61" s="206"/>
      <c r="F61" s="139"/>
      <c r="G61" s="80"/>
      <c r="H61" s="23"/>
      <c r="I61" s="51" t="s">
        <v>505</v>
      </c>
      <c r="J61" s="51" t="s">
        <v>250</v>
      </c>
      <c r="K61" s="51" t="s">
        <v>249</v>
      </c>
      <c r="L61" s="140" t="s">
        <v>13</v>
      </c>
      <c r="M61" s="141" t="s">
        <v>14</v>
      </c>
      <c r="N61" s="141" t="s">
        <v>55</v>
      </c>
      <c r="O61" s="51" t="s">
        <v>15</v>
      </c>
      <c r="P61" s="51" t="s">
        <v>28</v>
      </c>
    </row>
    <row r="62" spans="1:16" s="19" customFormat="1" ht="18.75" hidden="1" customHeight="1" x14ac:dyDescent="0.2">
      <c r="A62" s="22">
        <v>49</v>
      </c>
      <c r="B62" s="79"/>
      <c r="C62" s="138"/>
      <c r="D62" s="205"/>
      <c r="E62" s="206"/>
      <c r="F62" s="139"/>
      <c r="G62" s="80"/>
      <c r="H62" s="23"/>
      <c r="I62" s="79">
        <v>1</v>
      </c>
      <c r="J62" s="277" t="s">
        <v>95</v>
      </c>
      <c r="K62" s="80" t="s">
        <v>709</v>
      </c>
      <c r="L62" s="138" t="s">
        <v>709</v>
      </c>
      <c r="M62" s="278" t="s">
        <v>709</v>
      </c>
      <c r="N62" s="278" t="s">
        <v>709</v>
      </c>
      <c r="O62" s="139"/>
      <c r="P62" s="80"/>
    </row>
    <row r="63" spans="1:16" s="19" customFormat="1" ht="18.75" hidden="1" customHeight="1" x14ac:dyDescent="0.2">
      <c r="A63" s="22">
        <v>50</v>
      </c>
      <c r="B63" s="79"/>
      <c r="C63" s="138"/>
      <c r="D63" s="205"/>
      <c r="E63" s="206"/>
      <c r="F63" s="139"/>
      <c r="G63" s="80"/>
      <c r="H63" s="23"/>
      <c r="I63" s="79">
        <v>2</v>
      </c>
      <c r="J63" s="277" t="s">
        <v>96</v>
      </c>
      <c r="K63" s="80" t="s">
        <v>709</v>
      </c>
      <c r="L63" s="138" t="s">
        <v>709</v>
      </c>
      <c r="M63" s="278" t="s">
        <v>709</v>
      </c>
      <c r="N63" s="278" t="s">
        <v>709</v>
      </c>
      <c r="O63" s="139"/>
      <c r="P63" s="80"/>
    </row>
    <row r="64" spans="1:16" s="19" customFormat="1" ht="18.75" hidden="1" customHeight="1" x14ac:dyDescent="0.2">
      <c r="A64" s="22">
        <v>51</v>
      </c>
      <c r="B64" s="79"/>
      <c r="C64" s="138"/>
      <c r="D64" s="205"/>
      <c r="E64" s="206"/>
      <c r="F64" s="139"/>
      <c r="G64" s="80"/>
      <c r="H64" s="23"/>
      <c r="I64" s="79">
        <v>3</v>
      </c>
      <c r="J64" s="277" t="s">
        <v>97</v>
      </c>
      <c r="K64" s="80" t="s">
        <v>709</v>
      </c>
      <c r="L64" s="138" t="s">
        <v>709</v>
      </c>
      <c r="M64" s="278" t="s">
        <v>709</v>
      </c>
      <c r="N64" s="278" t="s">
        <v>709</v>
      </c>
      <c r="O64" s="139"/>
      <c r="P64" s="80"/>
    </row>
    <row r="65" spans="1:17" s="19" customFormat="1" ht="18.75" hidden="1" customHeight="1" x14ac:dyDescent="0.2">
      <c r="A65" s="22">
        <v>52</v>
      </c>
      <c r="B65" s="79"/>
      <c r="C65" s="138"/>
      <c r="D65" s="205"/>
      <c r="E65" s="206"/>
      <c r="F65" s="139"/>
      <c r="G65" s="80"/>
      <c r="H65" s="23"/>
      <c r="I65" s="79">
        <v>4</v>
      </c>
      <c r="J65" s="277" t="s">
        <v>98</v>
      </c>
      <c r="K65" s="80" t="s">
        <v>709</v>
      </c>
      <c r="L65" s="138" t="s">
        <v>709</v>
      </c>
      <c r="M65" s="278" t="s">
        <v>709</v>
      </c>
      <c r="N65" s="278" t="s">
        <v>709</v>
      </c>
      <c r="O65" s="139"/>
      <c r="P65" s="80"/>
    </row>
    <row r="66" spans="1:17" s="19" customFormat="1" ht="18.75" hidden="1" customHeight="1" x14ac:dyDescent="0.2">
      <c r="A66" s="22">
        <v>53</v>
      </c>
      <c r="B66" s="79"/>
      <c r="C66" s="138"/>
      <c r="D66" s="205"/>
      <c r="E66" s="206"/>
      <c r="F66" s="139"/>
      <c r="G66" s="80"/>
      <c r="H66" s="23"/>
      <c r="I66" s="79">
        <v>5</v>
      </c>
      <c r="J66" s="277" t="s">
        <v>99</v>
      </c>
      <c r="K66" s="80" t="s">
        <v>709</v>
      </c>
      <c r="L66" s="138" t="s">
        <v>709</v>
      </c>
      <c r="M66" s="278" t="s">
        <v>709</v>
      </c>
      <c r="N66" s="278" t="s">
        <v>709</v>
      </c>
      <c r="O66" s="139"/>
      <c r="P66" s="80"/>
    </row>
    <row r="67" spans="1:17" s="19" customFormat="1" ht="18.75" hidden="1" customHeight="1" x14ac:dyDescent="0.2">
      <c r="A67" s="22">
        <v>54</v>
      </c>
      <c r="B67" s="79"/>
      <c r="C67" s="138"/>
      <c r="D67" s="205"/>
      <c r="E67" s="206"/>
      <c r="F67" s="139"/>
      <c r="G67" s="80"/>
      <c r="H67" s="23"/>
      <c r="I67" s="79">
        <v>6</v>
      </c>
      <c r="J67" s="277" t="s">
        <v>100</v>
      </c>
      <c r="K67" s="80" t="s">
        <v>709</v>
      </c>
      <c r="L67" s="138" t="s">
        <v>709</v>
      </c>
      <c r="M67" s="278" t="s">
        <v>709</v>
      </c>
      <c r="N67" s="278" t="s">
        <v>709</v>
      </c>
      <c r="O67" s="139"/>
      <c r="P67" s="80"/>
    </row>
    <row r="68" spans="1:17" s="19" customFormat="1" ht="18.75" hidden="1" customHeight="1" x14ac:dyDescent="0.2">
      <c r="A68" s="22">
        <v>55</v>
      </c>
      <c r="B68" s="79"/>
      <c r="C68" s="138"/>
      <c r="D68" s="205"/>
      <c r="E68" s="206"/>
      <c r="F68" s="139"/>
      <c r="G68" s="80"/>
      <c r="H68" s="23"/>
      <c r="I68" s="394" t="s">
        <v>274</v>
      </c>
      <c r="J68" s="395"/>
      <c r="K68" s="395"/>
      <c r="L68" s="395"/>
      <c r="M68" s="395"/>
      <c r="N68" s="395"/>
      <c r="O68" s="395"/>
      <c r="P68" s="396"/>
    </row>
    <row r="69" spans="1:17" s="19" customFormat="1" ht="24.75" hidden="1" customHeight="1" x14ac:dyDescent="0.2">
      <c r="A69" s="22">
        <v>56</v>
      </c>
      <c r="B69" s="79"/>
      <c r="C69" s="138"/>
      <c r="D69" s="205"/>
      <c r="E69" s="206"/>
      <c r="F69" s="139"/>
      <c r="G69" s="80"/>
      <c r="H69" s="23"/>
      <c r="I69" s="51" t="s">
        <v>505</v>
      </c>
      <c r="J69" s="51" t="s">
        <v>250</v>
      </c>
      <c r="K69" s="51" t="s">
        <v>249</v>
      </c>
      <c r="L69" s="140" t="s">
        <v>13</v>
      </c>
      <c r="M69" s="141" t="s">
        <v>14</v>
      </c>
      <c r="N69" s="141" t="s">
        <v>55</v>
      </c>
      <c r="O69" s="51" t="s">
        <v>15</v>
      </c>
      <c r="P69" s="51" t="s">
        <v>28</v>
      </c>
    </row>
    <row r="70" spans="1:17" s="19" customFormat="1" ht="18.75" hidden="1" customHeight="1" x14ac:dyDescent="0.2">
      <c r="A70" s="22">
        <v>57</v>
      </c>
      <c r="B70" s="79"/>
      <c r="C70" s="138"/>
      <c r="D70" s="205"/>
      <c r="E70" s="206"/>
      <c r="F70" s="139"/>
      <c r="G70" s="80"/>
      <c r="H70" s="23"/>
      <c r="I70" s="79">
        <v>1</v>
      </c>
      <c r="J70" s="277" t="s">
        <v>376</v>
      </c>
      <c r="K70" s="80" t="s">
        <v>709</v>
      </c>
      <c r="L70" s="138" t="s">
        <v>709</v>
      </c>
      <c r="M70" s="278" t="s">
        <v>709</v>
      </c>
      <c r="N70" s="278" t="s">
        <v>709</v>
      </c>
      <c r="O70" s="139"/>
      <c r="P70" s="80"/>
    </row>
    <row r="71" spans="1:17" s="19" customFormat="1" ht="18.75" hidden="1" customHeight="1" x14ac:dyDescent="0.2">
      <c r="A71" s="22">
        <v>58</v>
      </c>
      <c r="B71" s="79"/>
      <c r="C71" s="138"/>
      <c r="D71" s="205"/>
      <c r="E71" s="206"/>
      <c r="F71" s="139"/>
      <c r="G71" s="80"/>
      <c r="H71" s="23"/>
      <c r="I71" s="79">
        <v>2</v>
      </c>
      <c r="J71" s="277" t="s">
        <v>377</v>
      </c>
      <c r="K71" s="80" t="s">
        <v>709</v>
      </c>
      <c r="L71" s="138" t="s">
        <v>709</v>
      </c>
      <c r="M71" s="278" t="s">
        <v>709</v>
      </c>
      <c r="N71" s="278" t="s">
        <v>709</v>
      </c>
      <c r="O71" s="139"/>
      <c r="P71" s="80"/>
    </row>
    <row r="72" spans="1:17" s="19" customFormat="1" ht="18.75" hidden="1" customHeight="1" x14ac:dyDescent="0.2">
      <c r="A72" s="22">
        <v>59</v>
      </c>
      <c r="B72" s="79"/>
      <c r="C72" s="138"/>
      <c r="D72" s="205"/>
      <c r="E72" s="206"/>
      <c r="F72" s="139"/>
      <c r="G72" s="80"/>
      <c r="H72" s="23"/>
      <c r="I72" s="79">
        <v>3</v>
      </c>
      <c r="J72" s="277" t="s">
        <v>378</v>
      </c>
      <c r="K72" s="80" t="s">
        <v>709</v>
      </c>
      <c r="L72" s="138" t="s">
        <v>709</v>
      </c>
      <c r="M72" s="278" t="s">
        <v>709</v>
      </c>
      <c r="N72" s="278" t="s">
        <v>709</v>
      </c>
      <c r="O72" s="139"/>
      <c r="P72" s="80"/>
    </row>
    <row r="73" spans="1:17" s="19" customFormat="1" ht="18.75" hidden="1" customHeight="1" x14ac:dyDescent="0.2">
      <c r="A73" s="22">
        <v>60</v>
      </c>
      <c r="B73" s="79"/>
      <c r="C73" s="138"/>
      <c r="D73" s="205"/>
      <c r="E73" s="206"/>
      <c r="F73" s="139"/>
      <c r="G73" s="80"/>
      <c r="H73" s="23"/>
      <c r="I73" s="79">
        <v>4</v>
      </c>
      <c r="J73" s="277" t="s">
        <v>379</v>
      </c>
      <c r="K73" s="80" t="s">
        <v>709</v>
      </c>
      <c r="L73" s="138" t="s">
        <v>709</v>
      </c>
      <c r="M73" s="278" t="s">
        <v>709</v>
      </c>
      <c r="N73" s="278" t="s">
        <v>709</v>
      </c>
      <c r="O73" s="139"/>
      <c r="P73" s="80"/>
    </row>
    <row r="74" spans="1:17" s="19" customFormat="1" ht="18.75" hidden="1" customHeight="1" x14ac:dyDescent="0.2">
      <c r="A74" s="22">
        <v>61</v>
      </c>
      <c r="B74" s="79"/>
      <c r="C74" s="138"/>
      <c r="D74" s="205"/>
      <c r="E74" s="206"/>
      <c r="F74" s="139"/>
      <c r="G74" s="80"/>
      <c r="H74" s="23"/>
      <c r="I74" s="79">
        <v>5</v>
      </c>
      <c r="J74" s="277" t="s">
        <v>380</v>
      </c>
      <c r="K74" s="80" t="s">
        <v>709</v>
      </c>
      <c r="L74" s="138" t="s">
        <v>709</v>
      </c>
      <c r="M74" s="278" t="s">
        <v>709</v>
      </c>
      <c r="N74" s="278" t="s">
        <v>709</v>
      </c>
      <c r="O74" s="139"/>
      <c r="P74" s="80"/>
    </row>
    <row r="75" spans="1:17" s="19" customFormat="1" ht="18.75" hidden="1" customHeight="1" x14ac:dyDescent="0.2">
      <c r="A75" s="22">
        <v>62</v>
      </c>
      <c r="B75" s="79"/>
      <c r="C75" s="138"/>
      <c r="D75" s="205"/>
      <c r="E75" s="206"/>
      <c r="F75" s="139"/>
      <c r="G75" s="80"/>
      <c r="H75" s="23"/>
      <c r="I75" s="79">
        <v>6</v>
      </c>
      <c r="J75" s="277" t="s">
        <v>381</v>
      </c>
      <c r="K75" s="80" t="s">
        <v>709</v>
      </c>
      <c r="L75" s="138" t="s">
        <v>709</v>
      </c>
      <c r="M75" s="278" t="s">
        <v>709</v>
      </c>
      <c r="N75" s="278" t="s">
        <v>709</v>
      </c>
      <c r="O75" s="139"/>
      <c r="P75" s="80"/>
    </row>
    <row r="76" spans="1:17" ht="7.5" customHeight="1" x14ac:dyDescent="0.2">
      <c r="A76" s="37"/>
      <c r="B76" s="37"/>
      <c r="C76" s="38"/>
      <c r="D76" s="60"/>
      <c r="E76" s="39"/>
      <c r="F76" s="40"/>
      <c r="G76" s="41"/>
      <c r="I76" s="42"/>
      <c r="J76" s="43"/>
      <c r="K76" s="44"/>
      <c r="L76" s="45"/>
      <c r="M76" s="56"/>
      <c r="N76" s="56"/>
      <c r="O76" s="46"/>
      <c r="P76" s="44"/>
    </row>
    <row r="77" spans="1:17" ht="14.25" customHeight="1" x14ac:dyDescent="0.2">
      <c r="A77" s="31" t="s">
        <v>19</v>
      </c>
      <c r="B77" s="31"/>
      <c r="C77" s="31"/>
      <c r="D77" s="61"/>
      <c r="E77" s="54" t="s">
        <v>0</v>
      </c>
      <c r="F77" s="47" t="s">
        <v>1</v>
      </c>
      <c r="G77" s="28"/>
      <c r="H77" s="32" t="s">
        <v>2</v>
      </c>
      <c r="I77" s="32"/>
      <c r="J77" s="32"/>
      <c r="K77" s="32"/>
      <c r="M77" s="57" t="s">
        <v>3</v>
      </c>
      <c r="N77" s="58" t="s">
        <v>3</v>
      </c>
      <c r="O77" s="28" t="s">
        <v>3</v>
      </c>
      <c r="P77" s="31"/>
      <c r="Q77" s="33"/>
    </row>
  </sheetData>
  <autoFilter ref="B6:G7"/>
  <sortState ref="B8:F18">
    <sortCondition ref="F8:F18"/>
  </sortState>
  <mergeCells count="25">
    <mergeCell ref="N5:P5"/>
    <mergeCell ref="A1:P1"/>
    <mergeCell ref="A2:P2"/>
    <mergeCell ref="A3:C3"/>
    <mergeCell ref="D3:E3"/>
    <mergeCell ref="N3:P3"/>
    <mergeCell ref="A4:C4"/>
    <mergeCell ref="D4:E4"/>
    <mergeCell ref="F3:L3"/>
    <mergeCell ref="N4:P4"/>
    <mergeCell ref="A6:A7"/>
    <mergeCell ref="B6:B7"/>
    <mergeCell ref="C6:C7"/>
    <mergeCell ref="D6:D7"/>
    <mergeCell ref="E6:E7"/>
    <mergeCell ref="F6:F7"/>
    <mergeCell ref="I44:P44"/>
    <mergeCell ref="I52:P52"/>
    <mergeCell ref="I60:P60"/>
    <mergeCell ref="I68:P68"/>
    <mergeCell ref="G6:G7"/>
    <mergeCell ref="I6:P6"/>
    <mergeCell ref="I16:P16"/>
    <mergeCell ref="I26:P26"/>
    <mergeCell ref="I36:P36"/>
  </mergeCells>
  <conditionalFormatting sqref="F19:F75">
    <cfRule type="duplicateValues" dxfId="12" priority="1" stopIfTrue="1"/>
  </conditionalFormatting>
  <hyperlinks>
    <hyperlink ref="D3" location="'YARIŞMA PROGRAMI'!C7" display="100 m. Engelli"/>
  </hyperlinks>
  <printOptions horizontalCentered="1"/>
  <pageMargins left="0.27559055118110237" right="0.19685039370078741" top="0.53" bottom="0.35433070866141736" header="0.39370078740157483" footer="0.27559055118110237"/>
  <pageSetup paperSize="9" scale="4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9"/>
  <sheetViews>
    <sheetView view="pageBreakPreview" zoomScale="90" zoomScaleNormal="100" zoomScaleSheetLayoutView="90" workbookViewId="0">
      <selection activeCell="E21" sqref="E21"/>
    </sheetView>
  </sheetViews>
  <sheetFormatPr defaultColWidth="9.140625" defaultRowHeight="12.75" x14ac:dyDescent="0.2"/>
  <cols>
    <col min="1" max="1" width="6" style="102" customWidth="1"/>
    <col min="2" max="2" width="17" style="102" hidden="1" customWidth="1"/>
    <col min="3" max="3" width="7" style="102" customWidth="1"/>
    <col min="4" max="4" width="13.5703125" style="103" customWidth="1"/>
    <col min="5" max="5" width="35.5703125" style="102" customWidth="1"/>
    <col min="6" max="6" width="18.42578125" style="3" customWidth="1"/>
    <col min="7" max="13" width="11.140625" style="3" customWidth="1"/>
    <col min="14" max="14" width="11.140625" style="104" customWidth="1"/>
    <col min="15" max="15" width="11.140625" style="102" customWidth="1"/>
    <col min="16" max="16" width="9.140625" style="3" customWidth="1"/>
    <col min="17" max="16384" width="9.140625" style="3"/>
  </cols>
  <sheetData>
    <row r="1" spans="1:16" ht="48.75" customHeight="1" x14ac:dyDescent="0.2">
      <c r="A1" s="442" t="s">
        <v>245</v>
      </c>
      <c r="B1" s="442"/>
      <c r="C1" s="442"/>
      <c r="D1" s="442"/>
      <c r="E1" s="442"/>
      <c r="F1" s="442"/>
      <c r="G1" s="442"/>
      <c r="H1" s="442"/>
      <c r="I1" s="442"/>
      <c r="J1" s="442"/>
      <c r="K1" s="442"/>
      <c r="L1" s="442"/>
      <c r="M1" s="442"/>
      <c r="N1" s="442"/>
      <c r="O1" s="442"/>
    </row>
    <row r="2" spans="1:16" ht="25.5" customHeight="1" x14ac:dyDescent="0.2">
      <c r="A2" s="443" t="s">
        <v>702</v>
      </c>
      <c r="B2" s="443"/>
      <c r="C2" s="443"/>
      <c r="D2" s="443"/>
      <c r="E2" s="443"/>
      <c r="F2" s="443"/>
      <c r="G2" s="443"/>
      <c r="H2" s="443"/>
      <c r="I2" s="443"/>
      <c r="J2" s="443"/>
      <c r="K2" s="443"/>
      <c r="L2" s="443"/>
      <c r="M2" s="443"/>
      <c r="N2" s="443"/>
      <c r="O2" s="443"/>
    </row>
    <row r="3" spans="1:16" s="4" customFormat="1" ht="24.75" customHeight="1" x14ac:dyDescent="0.2">
      <c r="A3" s="445" t="s">
        <v>279</v>
      </c>
      <c r="B3" s="445"/>
      <c r="C3" s="445"/>
      <c r="D3" s="444" t="s">
        <v>242</v>
      </c>
      <c r="E3" s="444"/>
      <c r="F3" s="105" t="s">
        <v>275</v>
      </c>
      <c r="G3" s="440" t="s">
        <v>698</v>
      </c>
      <c r="H3" s="440"/>
      <c r="I3" s="440"/>
      <c r="J3" s="261"/>
      <c r="K3" s="261"/>
      <c r="L3" s="259" t="s">
        <v>449</v>
      </c>
      <c r="M3" s="440" t="s">
        <v>561</v>
      </c>
      <c r="N3" s="440"/>
      <c r="O3" s="440"/>
    </row>
    <row r="4" spans="1:16" s="4" customFormat="1" ht="17.25" customHeight="1" x14ac:dyDescent="0.2">
      <c r="A4" s="435" t="s">
        <v>280</v>
      </c>
      <c r="B4" s="435"/>
      <c r="C4" s="435"/>
      <c r="D4" s="441" t="s">
        <v>558</v>
      </c>
      <c r="E4" s="441"/>
      <c r="F4" s="435"/>
      <c r="G4" s="435"/>
      <c r="H4" s="435"/>
      <c r="I4" s="435"/>
      <c r="J4" s="262"/>
      <c r="K4" s="435" t="s">
        <v>278</v>
      </c>
      <c r="L4" s="435"/>
      <c r="M4" s="437">
        <v>42364</v>
      </c>
      <c r="N4" s="437"/>
      <c r="O4" s="246">
        <v>0.625</v>
      </c>
    </row>
    <row r="5" spans="1:16" ht="18.75" customHeight="1" x14ac:dyDescent="0.2">
      <c r="A5" s="5"/>
      <c r="B5" s="5"/>
      <c r="C5" s="5"/>
      <c r="D5" s="9"/>
      <c r="E5" s="6"/>
      <c r="F5" s="7"/>
      <c r="G5" s="8"/>
      <c r="H5" s="8"/>
      <c r="I5" s="8"/>
      <c r="J5" s="8"/>
      <c r="K5" s="8"/>
      <c r="L5" s="8"/>
      <c r="M5" s="8"/>
      <c r="N5" s="397"/>
      <c r="O5" s="397"/>
    </row>
    <row r="6" spans="1:16" ht="15.75" x14ac:dyDescent="0.2">
      <c r="A6" s="438" t="s">
        <v>6</v>
      </c>
      <c r="B6" s="438"/>
      <c r="C6" s="434" t="s">
        <v>248</v>
      </c>
      <c r="D6" s="434" t="s">
        <v>282</v>
      </c>
      <c r="E6" s="438" t="s">
        <v>7</v>
      </c>
      <c r="F6" s="438" t="s">
        <v>55</v>
      </c>
      <c r="G6" s="439" t="s">
        <v>44</v>
      </c>
      <c r="H6" s="439"/>
      <c r="I6" s="439"/>
      <c r="J6" s="439"/>
      <c r="K6" s="439"/>
      <c r="L6" s="439"/>
      <c r="M6" s="439"/>
      <c r="N6" s="436" t="s">
        <v>8</v>
      </c>
      <c r="O6" s="436" t="s">
        <v>450</v>
      </c>
    </row>
    <row r="7" spans="1:16" ht="21.75" customHeight="1" x14ac:dyDescent="0.2">
      <c r="A7" s="438"/>
      <c r="B7" s="438"/>
      <c r="C7" s="434"/>
      <c r="D7" s="434"/>
      <c r="E7" s="438"/>
      <c r="F7" s="438"/>
      <c r="G7" s="108">
        <v>1</v>
      </c>
      <c r="H7" s="108">
        <v>2</v>
      </c>
      <c r="I7" s="108">
        <v>3</v>
      </c>
      <c r="J7" s="264" t="s">
        <v>451</v>
      </c>
      <c r="K7" s="260">
        <v>4</v>
      </c>
      <c r="L7" s="260">
        <v>5</v>
      </c>
      <c r="M7" s="108">
        <v>6</v>
      </c>
      <c r="N7" s="436"/>
      <c r="O7" s="436"/>
    </row>
    <row r="8" spans="1:16" s="95" customFormat="1" ht="24" customHeight="1" x14ac:dyDescent="0.2">
      <c r="A8" s="109">
        <v>1</v>
      </c>
      <c r="B8" s="110" t="s">
        <v>283</v>
      </c>
      <c r="C8" s="111" t="s">
        <v>709</v>
      </c>
      <c r="D8" s="112" t="s">
        <v>709</v>
      </c>
      <c r="E8" s="221" t="s">
        <v>709</v>
      </c>
      <c r="F8" s="221" t="s">
        <v>709</v>
      </c>
      <c r="G8" s="204"/>
      <c r="H8" s="204"/>
      <c r="I8" s="204"/>
      <c r="J8" s="268" t="s">
        <v>709</v>
      </c>
      <c r="K8" s="269"/>
      <c r="L8" s="269"/>
      <c r="M8" s="269"/>
      <c r="N8" s="268">
        <v>0</v>
      </c>
      <c r="O8" s="113"/>
    </row>
    <row r="9" spans="1:16" s="95" customFormat="1" ht="24" customHeight="1" x14ac:dyDescent="0.2">
      <c r="A9" s="109">
        <v>2</v>
      </c>
      <c r="B9" s="110" t="s">
        <v>284</v>
      </c>
      <c r="C9" s="111" t="s">
        <v>709</v>
      </c>
      <c r="D9" s="112" t="s">
        <v>709</v>
      </c>
      <c r="E9" s="221" t="s">
        <v>709</v>
      </c>
      <c r="F9" s="221" t="s">
        <v>709</v>
      </c>
      <c r="G9" s="204"/>
      <c r="H9" s="204"/>
      <c r="I9" s="204"/>
      <c r="J9" s="268" t="s">
        <v>709</v>
      </c>
      <c r="K9" s="269"/>
      <c r="L9" s="269"/>
      <c r="M9" s="269"/>
      <c r="N9" s="268">
        <v>0</v>
      </c>
      <c r="O9" s="113"/>
    </row>
    <row r="10" spans="1:16" s="95" customFormat="1" ht="24" customHeight="1" x14ac:dyDescent="0.2">
      <c r="A10" s="109">
        <v>3</v>
      </c>
      <c r="B10" s="110" t="s">
        <v>285</v>
      </c>
      <c r="C10" s="111" t="s">
        <v>709</v>
      </c>
      <c r="D10" s="112" t="s">
        <v>709</v>
      </c>
      <c r="E10" s="221" t="s">
        <v>709</v>
      </c>
      <c r="F10" s="221" t="s">
        <v>709</v>
      </c>
      <c r="G10" s="204"/>
      <c r="H10" s="204"/>
      <c r="I10" s="204"/>
      <c r="J10" s="268" t="s">
        <v>709</v>
      </c>
      <c r="K10" s="269"/>
      <c r="L10" s="269"/>
      <c r="M10" s="269"/>
      <c r="N10" s="268">
        <v>0</v>
      </c>
      <c r="O10" s="113"/>
    </row>
    <row r="11" spans="1:16" s="95" customFormat="1" ht="24" customHeight="1" x14ac:dyDescent="0.2">
      <c r="A11" s="109">
        <v>4</v>
      </c>
      <c r="B11" s="110" t="s">
        <v>286</v>
      </c>
      <c r="C11" s="111" t="s">
        <v>709</v>
      </c>
      <c r="D11" s="112" t="s">
        <v>709</v>
      </c>
      <c r="E11" s="221" t="s">
        <v>709</v>
      </c>
      <c r="F11" s="221" t="s">
        <v>709</v>
      </c>
      <c r="G11" s="204"/>
      <c r="H11" s="204"/>
      <c r="I11" s="204"/>
      <c r="J11" s="268" t="s">
        <v>709</v>
      </c>
      <c r="K11" s="269"/>
      <c r="L11" s="269"/>
      <c r="M11" s="269"/>
      <c r="N11" s="268">
        <v>0</v>
      </c>
      <c r="O11" s="113"/>
    </row>
    <row r="12" spans="1:16" s="95" customFormat="1" ht="24" customHeight="1" x14ac:dyDescent="0.2">
      <c r="A12" s="109">
        <v>5</v>
      </c>
      <c r="B12" s="110" t="s">
        <v>287</v>
      </c>
      <c r="C12" s="111" t="s">
        <v>709</v>
      </c>
      <c r="D12" s="112" t="s">
        <v>709</v>
      </c>
      <c r="E12" s="221" t="s">
        <v>709</v>
      </c>
      <c r="F12" s="221" t="s">
        <v>709</v>
      </c>
      <c r="G12" s="204"/>
      <c r="H12" s="204"/>
      <c r="I12" s="204"/>
      <c r="J12" s="268" t="s">
        <v>709</v>
      </c>
      <c r="K12" s="269"/>
      <c r="L12" s="269"/>
      <c r="M12" s="269"/>
      <c r="N12" s="268">
        <v>0</v>
      </c>
      <c r="O12" s="113"/>
      <c r="P12" s="96"/>
    </row>
    <row r="13" spans="1:16" s="95" customFormat="1" ht="24" customHeight="1" x14ac:dyDescent="0.2">
      <c r="A13" s="109">
        <v>6</v>
      </c>
      <c r="B13" s="110" t="s">
        <v>288</v>
      </c>
      <c r="C13" s="111" t="s">
        <v>709</v>
      </c>
      <c r="D13" s="112" t="s">
        <v>709</v>
      </c>
      <c r="E13" s="221" t="s">
        <v>709</v>
      </c>
      <c r="F13" s="221" t="s">
        <v>709</v>
      </c>
      <c r="G13" s="204"/>
      <c r="H13" s="204"/>
      <c r="I13" s="204"/>
      <c r="J13" s="268" t="s">
        <v>709</v>
      </c>
      <c r="K13" s="269"/>
      <c r="L13" s="269"/>
      <c r="M13" s="269"/>
      <c r="N13" s="268">
        <v>0</v>
      </c>
      <c r="O13" s="113"/>
    </row>
    <row r="14" spans="1:16" s="95" customFormat="1" ht="24" customHeight="1" x14ac:dyDescent="0.2">
      <c r="A14" s="109">
        <v>7</v>
      </c>
      <c r="B14" s="110" t="s">
        <v>289</v>
      </c>
      <c r="C14" s="111" t="s">
        <v>709</v>
      </c>
      <c r="D14" s="112" t="s">
        <v>709</v>
      </c>
      <c r="E14" s="221" t="s">
        <v>709</v>
      </c>
      <c r="F14" s="221" t="s">
        <v>709</v>
      </c>
      <c r="G14" s="204"/>
      <c r="H14" s="204"/>
      <c r="I14" s="204"/>
      <c r="J14" s="268" t="s">
        <v>709</v>
      </c>
      <c r="K14" s="269"/>
      <c r="L14" s="269"/>
      <c r="M14" s="269"/>
      <c r="N14" s="268">
        <v>0</v>
      </c>
      <c r="O14" s="113"/>
    </row>
    <row r="15" spans="1:16" s="95" customFormat="1" ht="24" customHeight="1" x14ac:dyDescent="0.2">
      <c r="A15" s="109">
        <v>8</v>
      </c>
      <c r="B15" s="110" t="s">
        <v>290</v>
      </c>
      <c r="C15" s="111" t="s">
        <v>709</v>
      </c>
      <c r="D15" s="112" t="s">
        <v>709</v>
      </c>
      <c r="E15" s="221" t="s">
        <v>709</v>
      </c>
      <c r="F15" s="221" t="s">
        <v>709</v>
      </c>
      <c r="G15" s="204"/>
      <c r="H15" s="204"/>
      <c r="I15" s="204"/>
      <c r="J15" s="268" t="s">
        <v>709</v>
      </c>
      <c r="K15" s="269"/>
      <c r="L15" s="269"/>
      <c r="M15" s="269"/>
      <c r="N15" s="268">
        <v>0</v>
      </c>
      <c r="O15" s="113"/>
    </row>
    <row r="16" spans="1:16" s="95" customFormat="1" ht="24" customHeight="1" x14ac:dyDescent="0.2">
      <c r="A16" s="109">
        <v>9</v>
      </c>
      <c r="B16" s="110" t="s">
        <v>291</v>
      </c>
      <c r="C16" s="111" t="s">
        <v>709</v>
      </c>
      <c r="D16" s="112" t="s">
        <v>709</v>
      </c>
      <c r="E16" s="221" t="s">
        <v>709</v>
      </c>
      <c r="F16" s="221" t="s">
        <v>709</v>
      </c>
      <c r="G16" s="204"/>
      <c r="H16" s="204"/>
      <c r="I16" s="204"/>
      <c r="J16" s="268" t="s">
        <v>709</v>
      </c>
      <c r="K16" s="269"/>
      <c r="L16" s="269"/>
      <c r="M16" s="269"/>
      <c r="N16" s="268">
        <v>0</v>
      </c>
      <c r="O16" s="113"/>
    </row>
    <row r="17" spans="1:16" s="95" customFormat="1" ht="24" customHeight="1" x14ac:dyDescent="0.2">
      <c r="A17" s="109">
        <v>10</v>
      </c>
      <c r="B17" s="110" t="s">
        <v>292</v>
      </c>
      <c r="C17" s="111" t="s">
        <v>709</v>
      </c>
      <c r="D17" s="112" t="s">
        <v>709</v>
      </c>
      <c r="E17" s="221" t="s">
        <v>709</v>
      </c>
      <c r="F17" s="221" t="s">
        <v>709</v>
      </c>
      <c r="G17" s="204"/>
      <c r="H17" s="204"/>
      <c r="I17" s="204"/>
      <c r="J17" s="268" t="s">
        <v>709</v>
      </c>
      <c r="K17" s="269"/>
      <c r="L17" s="269"/>
      <c r="M17" s="269"/>
      <c r="N17" s="268">
        <v>0</v>
      </c>
      <c r="O17" s="113"/>
    </row>
    <row r="18" spans="1:16" s="95" customFormat="1" ht="24" customHeight="1" x14ac:dyDescent="0.2">
      <c r="A18" s="109">
        <v>11</v>
      </c>
      <c r="B18" s="110" t="s">
        <v>293</v>
      </c>
      <c r="C18" s="111" t="s">
        <v>709</v>
      </c>
      <c r="D18" s="112" t="s">
        <v>709</v>
      </c>
      <c r="E18" s="221" t="s">
        <v>709</v>
      </c>
      <c r="F18" s="221" t="s">
        <v>709</v>
      </c>
      <c r="G18" s="204"/>
      <c r="H18" s="204"/>
      <c r="I18" s="204"/>
      <c r="J18" s="268" t="s">
        <v>709</v>
      </c>
      <c r="K18" s="269"/>
      <c r="L18" s="269"/>
      <c r="M18" s="269"/>
      <c r="N18" s="268">
        <v>0</v>
      </c>
      <c r="O18" s="113"/>
    </row>
    <row r="19" spans="1:16" s="95" customFormat="1" ht="24" customHeight="1" x14ac:dyDescent="0.2">
      <c r="A19" s="109">
        <v>12</v>
      </c>
      <c r="B19" s="110" t="s">
        <v>294</v>
      </c>
      <c r="C19" s="111" t="s">
        <v>709</v>
      </c>
      <c r="D19" s="112" t="s">
        <v>709</v>
      </c>
      <c r="E19" s="221" t="s">
        <v>709</v>
      </c>
      <c r="F19" s="221" t="s">
        <v>709</v>
      </c>
      <c r="G19" s="204"/>
      <c r="H19" s="204"/>
      <c r="I19" s="204"/>
      <c r="J19" s="268" t="s">
        <v>709</v>
      </c>
      <c r="K19" s="269"/>
      <c r="L19" s="269"/>
      <c r="M19" s="269"/>
      <c r="N19" s="268">
        <v>0</v>
      </c>
      <c r="O19" s="113"/>
      <c r="P19" s="96"/>
    </row>
    <row r="20" spans="1:16" s="95" customFormat="1" ht="24" customHeight="1" x14ac:dyDescent="0.2">
      <c r="A20" s="109">
        <v>13</v>
      </c>
      <c r="B20" s="110" t="s">
        <v>295</v>
      </c>
      <c r="C20" s="111" t="s">
        <v>709</v>
      </c>
      <c r="D20" s="112" t="s">
        <v>709</v>
      </c>
      <c r="E20" s="221" t="s">
        <v>709</v>
      </c>
      <c r="F20" s="221" t="s">
        <v>709</v>
      </c>
      <c r="G20" s="204"/>
      <c r="H20" s="204"/>
      <c r="I20" s="204"/>
      <c r="J20" s="268" t="s">
        <v>709</v>
      </c>
      <c r="K20" s="269"/>
      <c r="L20" s="269"/>
      <c r="M20" s="269"/>
      <c r="N20" s="268">
        <v>0</v>
      </c>
      <c r="O20" s="113"/>
    </row>
    <row r="21" spans="1:16" s="95" customFormat="1" ht="24" customHeight="1" x14ac:dyDescent="0.2">
      <c r="A21" s="109">
        <v>14</v>
      </c>
      <c r="B21" s="110" t="s">
        <v>296</v>
      </c>
      <c r="C21" s="111" t="s">
        <v>709</v>
      </c>
      <c r="D21" s="112" t="s">
        <v>709</v>
      </c>
      <c r="E21" s="221" t="s">
        <v>709</v>
      </c>
      <c r="F21" s="221" t="s">
        <v>709</v>
      </c>
      <c r="G21" s="204"/>
      <c r="H21" s="204"/>
      <c r="I21" s="204"/>
      <c r="J21" s="268" t="s">
        <v>709</v>
      </c>
      <c r="K21" s="269"/>
      <c r="L21" s="269"/>
      <c r="M21" s="269"/>
      <c r="N21" s="268">
        <v>0</v>
      </c>
      <c r="O21" s="113"/>
    </row>
    <row r="22" spans="1:16" s="95" customFormat="1" ht="24" customHeight="1" x14ac:dyDescent="0.2">
      <c r="A22" s="109">
        <v>15</v>
      </c>
      <c r="B22" s="110" t="s">
        <v>297</v>
      </c>
      <c r="C22" s="111" t="s">
        <v>709</v>
      </c>
      <c r="D22" s="112" t="s">
        <v>709</v>
      </c>
      <c r="E22" s="221" t="s">
        <v>709</v>
      </c>
      <c r="F22" s="221" t="s">
        <v>709</v>
      </c>
      <c r="G22" s="204"/>
      <c r="H22" s="204"/>
      <c r="I22" s="204"/>
      <c r="J22" s="268" t="s">
        <v>709</v>
      </c>
      <c r="K22" s="269"/>
      <c r="L22" s="269"/>
      <c r="M22" s="269"/>
      <c r="N22" s="268">
        <v>0</v>
      </c>
      <c r="O22" s="113"/>
    </row>
    <row r="23" spans="1:16" s="95" customFormat="1" ht="24" customHeight="1" x14ac:dyDescent="0.2">
      <c r="A23" s="109">
        <v>16</v>
      </c>
      <c r="B23" s="110" t="s">
        <v>298</v>
      </c>
      <c r="C23" s="111" t="s">
        <v>709</v>
      </c>
      <c r="D23" s="112" t="s">
        <v>709</v>
      </c>
      <c r="E23" s="221" t="s">
        <v>709</v>
      </c>
      <c r="F23" s="221" t="s">
        <v>709</v>
      </c>
      <c r="G23" s="204"/>
      <c r="H23" s="204"/>
      <c r="I23" s="204"/>
      <c r="J23" s="268" t="s">
        <v>709</v>
      </c>
      <c r="K23" s="269"/>
      <c r="L23" s="269"/>
      <c r="M23" s="269"/>
      <c r="N23" s="268">
        <v>0</v>
      </c>
      <c r="O23" s="113"/>
    </row>
    <row r="24" spans="1:16" s="95" customFormat="1" ht="24" customHeight="1" x14ac:dyDescent="0.2">
      <c r="A24" s="109">
        <v>17</v>
      </c>
      <c r="B24" s="110" t="s">
        <v>299</v>
      </c>
      <c r="C24" s="111" t="s">
        <v>709</v>
      </c>
      <c r="D24" s="112" t="s">
        <v>709</v>
      </c>
      <c r="E24" s="221" t="s">
        <v>709</v>
      </c>
      <c r="F24" s="221" t="s">
        <v>709</v>
      </c>
      <c r="G24" s="204"/>
      <c r="H24" s="204"/>
      <c r="I24" s="204"/>
      <c r="J24" s="268" t="s">
        <v>709</v>
      </c>
      <c r="K24" s="269"/>
      <c r="L24" s="269"/>
      <c r="M24" s="269"/>
      <c r="N24" s="268">
        <v>0</v>
      </c>
      <c r="O24" s="113"/>
    </row>
    <row r="25" spans="1:16" s="95" customFormat="1" ht="24" customHeight="1" x14ac:dyDescent="0.2">
      <c r="A25" s="109">
        <v>18</v>
      </c>
      <c r="B25" s="110" t="s">
        <v>300</v>
      </c>
      <c r="C25" s="111" t="s">
        <v>709</v>
      </c>
      <c r="D25" s="112" t="s">
        <v>709</v>
      </c>
      <c r="E25" s="221" t="s">
        <v>709</v>
      </c>
      <c r="F25" s="221" t="s">
        <v>709</v>
      </c>
      <c r="G25" s="204"/>
      <c r="H25" s="204"/>
      <c r="I25" s="204"/>
      <c r="J25" s="268" t="s">
        <v>709</v>
      </c>
      <c r="K25" s="269"/>
      <c r="L25" s="269"/>
      <c r="M25" s="269"/>
      <c r="N25" s="268">
        <v>0</v>
      </c>
      <c r="O25" s="113"/>
    </row>
    <row r="26" spans="1:16" s="95" customFormat="1" ht="24" customHeight="1" x14ac:dyDescent="0.2">
      <c r="A26" s="109">
        <v>19</v>
      </c>
      <c r="B26" s="110" t="s">
        <v>301</v>
      </c>
      <c r="C26" s="111" t="s">
        <v>709</v>
      </c>
      <c r="D26" s="112" t="s">
        <v>709</v>
      </c>
      <c r="E26" s="221" t="s">
        <v>709</v>
      </c>
      <c r="F26" s="221" t="s">
        <v>709</v>
      </c>
      <c r="G26" s="204"/>
      <c r="H26" s="204"/>
      <c r="I26" s="204"/>
      <c r="J26" s="268" t="s">
        <v>709</v>
      </c>
      <c r="K26" s="269"/>
      <c r="L26" s="269"/>
      <c r="M26" s="269"/>
      <c r="N26" s="268">
        <v>0</v>
      </c>
      <c r="O26" s="113"/>
      <c r="P26" s="96"/>
    </row>
    <row r="27" spans="1:16" s="95" customFormat="1" ht="24" customHeight="1" x14ac:dyDescent="0.2">
      <c r="A27" s="109">
        <v>20</v>
      </c>
      <c r="B27" s="110" t="s">
        <v>302</v>
      </c>
      <c r="C27" s="111" t="s">
        <v>709</v>
      </c>
      <c r="D27" s="112" t="s">
        <v>709</v>
      </c>
      <c r="E27" s="221" t="s">
        <v>709</v>
      </c>
      <c r="F27" s="221" t="s">
        <v>709</v>
      </c>
      <c r="G27" s="204"/>
      <c r="H27" s="204"/>
      <c r="I27" s="204"/>
      <c r="J27" s="268" t="s">
        <v>709</v>
      </c>
      <c r="K27" s="269"/>
      <c r="L27" s="269"/>
      <c r="M27" s="269"/>
      <c r="N27" s="268">
        <v>0</v>
      </c>
      <c r="O27" s="113"/>
    </row>
    <row r="28" spans="1:16" s="95" customFormat="1" ht="24" customHeight="1" x14ac:dyDescent="0.2">
      <c r="A28" s="109">
        <v>21</v>
      </c>
      <c r="B28" s="110" t="s">
        <v>303</v>
      </c>
      <c r="C28" s="111" t="s">
        <v>709</v>
      </c>
      <c r="D28" s="112" t="s">
        <v>709</v>
      </c>
      <c r="E28" s="221" t="s">
        <v>709</v>
      </c>
      <c r="F28" s="221" t="s">
        <v>709</v>
      </c>
      <c r="G28" s="204"/>
      <c r="H28" s="204"/>
      <c r="I28" s="204"/>
      <c r="J28" s="268" t="s">
        <v>709</v>
      </c>
      <c r="K28" s="269"/>
      <c r="L28" s="269"/>
      <c r="M28" s="269"/>
      <c r="N28" s="268">
        <v>0</v>
      </c>
      <c r="O28" s="113"/>
    </row>
    <row r="29" spans="1:16" s="95" customFormat="1" ht="24" customHeight="1" x14ac:dyDescent="0.2">
      <c r="A29" s="109">
        <v>22</v>
      </c>
      <c r="B29" s="110" t="s">
        <v>304</v>
      </c>
      <c r="C29" s="111" t="s">
        <v>709</v>
      </c>
      <c r="D29" s="112" t="s">
        <v>709</v>
      </c>
      <c r="E29" s="221" t="s">
        <v>709</v>
      </c>
      <c r="F29" s="221" t="s">
        <v>709</v>
      </c>
      <c r="G29" s="204"/>
      <c r="H29" s="204"/>
      <c r="I29" s="204"/>
      <c r="J29" s="268" t="s">
        <v>709</v>
      </c>
      <c r="K29" s="269"/>
      <c r="L29" s="269"/>
      <c r="M29" s="269"/>
      <c r="N29" s="268">
        <v>0</v>
      </c>
      <c r="O29" s="113"/>
    </row>
    <row r="30" spans="1:16" s="95" customFormat="1" ht="24" customHeight="1" x14ac:dyDescent="0.2">
      <c r="A30" s="109">
        <v>23</v>
      </c>
      <c r="B30" s="110" t="s">
        <v>305</v>
      </c>
      <c r="C30" s="111" t="s">
        <v>709</v>
      </c>
      <c r="D30" s="112" t="s">
        <v>709</v>
      </c>
      <c r="E30" s="221" t="s">
        <v>709</v>
      </c>
      <c r="F30" s="221" t="s">
        <v>709</v>
      </c>
      <c r="G30" s="204"/>
      <c r="H30" s="204"/>
      <c r="I30" s="204"/>
      <c r="J30" s="268" t="s">
        <v>709</v>
      </c>
      <c r="K30" s="269"/>
      <c r="L30" s="269"/>
      <c r="M30" s="269"/>
      <c r="N30" s="268">
        <v>0</v>
      </c>
      <c r="O30" s="113"/>
    </row>
    <row r="31" spans="1:16" s="95" customFormat="1" ht="24" customHeight="1" x14ac:dyDescent="0.2">
      <c r="A31" s="109">
        <v>24</v>
      </c>
      <c r="B31" s="110" t="s">
        <v>306</v>
      </c>
      <c r="C31" s="111" t="s">
        <v>709</v>
      </c>
      <c r="D31" s="112" t="s">
        <v>709</v>
      </c>
      <c r="E31" s="221" t="s">
        <v>709</v>
      </c>
      <c r="F31" s="221" t="s">
        <v>709</v>
      </c>
      <c r="G31" s="204"/>
      <c r="H31" s="204"/>
      <c r="I31" s="204"/>
      <c r="J31" s="268" t="s">
        <v>709</v>
      </c>
      <c r="K31" s="269"/>
      <c r="L31" s="269"/>
      <c r="M31" s="269"/>
      <c r="N31" s="268">
        <v>0</v>
      </c>
      <c r="O31" s="113"/>
    </row>
    <row r="32" spans="1:16" s="95" customFormat="1" ht="24" customHeight="1" x14ac:dyDescent="0.2">
      <c r="A32" s="109">
        <v>25</v>
      </c>
      <c r="B32" s="110" t="s">
        <v>307</v>
      </c>
      <c r="C32" s="111" t="s">
        <v>709</v>
      </c>
      <c r="D32" s="112" t="s">
        <v>709</v>
      </c>
      <c r="E32" s="221" t="s">
        <v>709</v>
      </c>
      <c r="F32" s="221" t="s">
        <v>709</v>
      </c>
      <c r="G32" s="204"/>
      <c r="H32" s="204"/>
      <c r="I32" s="204"/>
      <c r="J32" s="268" t="s">
        <v>709</v>
      </c>
      <c r="K32" s="269"/>
      <c r="L32" s="269"/>
      <c r="M32" s="269"/>
      <c r="N32" s="268">
        <v>0</v>
      </c>
      <c r="O32" s="113"/>
    </row>
    <row r="33" spans="1:16" s="95" customFormat="1" ht="24" customHeight="1" x14ac:dyDescent="0.2">
      <c r="A33" s="109">
        <v>26</v>
      </c>
      <c r="B33" s="110" t="s">
        <v>308</v>
      </c>
      <c r="C33" s="111" t="s">
        <v>709</v>
      </c>
      <c r="D33" s="112" t="s">
        <v>709</v>
      </c>
      <c r="E33" s="221" t="s">
        <v>709</v>
      </c>
      <c r="F33" s="221" t="s">
        <v>709</v>
      </c>
      <c r="G33" s="204"/>
      <c r="H33" s="204"/>
      <c r="I33" s="204"/>
      <c r="J33" s="268" t="s">
        <v>709</v>
      </c>
      <c r="K33" s="269"/>
      <c r="L33" s="269"/>
      <c r="M33" s="269"/>
      <c r="N33" s="268">
        <v>0</v>
      </c>
      <c r="O33" s="113"/>
      <c r="P33" s="96"/>
    </row>
    <row r="34" spans="1:16" s="95" customFormat="1" ht="24" customHeight="1" x14ac:dyDescent="0.2">
      <c r="A34" s="109">
        <v>27</v>
      </c>
      <c r="B34" s="110" t="s">
        <v>309</v>
      </c>
      <c r="C34" s="111" t="s">
        <v>709</v>
      </c>
      <c r="D34" s="112" t="s">
        <v>709</v>
      </c>
      <c r="E34" s="221" t="s">
        <v>709</v>
      </c>
      <c r="F34" s="221" t="s">
        <v>709</v>
      </c>
      <c r="G34" s="204"/>
      <c r="H34" s="204"/>
      <c r="I34" s="204"/>
      <c r="J34" s="268" t="s">
        <v>709</v>
      </c>
      <c r="K34" s="269"/>
      <c r="L34" s="269"/>
      <c r="M34" s="269"/>
      <c r="N34" s="268">
        <v>0</v>
      </c>
      <c r="O34" s="113"/>
    </row>
    <row r="35" spans="1:16" s="95" customFormat="1" ht="24" customHeight="1" x14ac:dyDescent="0.2">
      <c r="A35" s="109">
        <v>28</v>
      </c>
      <c r="B35" s="110" t="s">
        <v>310</v>
      </c>
      <c r="C35" s="111" t="s">
        <v>709</v>
      </c>
      <c r="D35" s="112" t="s">
        <v>709</v>
      </c>
      <c r="E35" s="221" t="s">
        <v>709</v>
      </c>
      <c r="F35" s="221" t="s">
        <v>709</v>
      </c>
      <c r="G35" s="204"/>
      <c r="H35" s="204"/>
      <c r="I35" s="204"/>
      <c r="J35" s="268" t="s">
        <v>709</v>
      </c>
      <c r="K35" s="269"/>
      <c r="L35" s="269"/>
      <c r="M35" s="269"/>
      <c r="N35" s="268">
        <v>0</v>
      </c>
      <c r="O35" s="113"/>
    </row>
    <row r="36" spans="1:16" s="95" customFormat="1" ht="24" customHeight="1" x14ac:dyDescent="0.2">
      <c r="A36" s="109">
        <v>29</v>
      </c>
      <c r="B36" s="110" t="s">
        <v>311</v>
      </c>
      <c r="C36" s="111" t="s">
        <v>709</v>
      </c>
      <c r="D36" s="112" t="s">
        <v>709</v>
      </c>
      <c r="E36" s="221" t="s">
        <v>709</v>
      </c>
      <c r="F36" s="221" t="s">
        <v>709</v>
      </c>
      <c r="G36" s="204"/>
      <c r="H36" s="204"/>
      <c r="I36" s="204"/>
      <c r="J36" s="268" t="s">
        <v>709</v>
      </c>
      <c r="K36" s="269"/>
      <c r="L36" s="269"/>
      <c r="M36" s="269"/>
      <c r="N36" s="268">
        <v>0</v>
      </c>
      <c r="O36" s="113"/>
    </row>
    <row r="37" spans="1:16" s="95" customFormat="1" ht="24" customHeight="1" x14ac:dyDescent="0.2">
      <c r="A37" s="109">
        <v>30</v>
      </c>
      <c r="B37" s="110" t="s">
        <v>312</v>
      </c>
      <c r="C37" s="111" t="s">
        <v>709</v>
      </c>
      <c r="D37" s="112" t="s">
        <v>709</v>
      </c>
      <c r="E37" s="221" t="s">
        <v>709</v>
      </c>
      <c r="F37" s="221" t="s">
        <v>709</v>
      </c>
      <c r="G37" s="204"/>
      <c r="H37" s="204"/>
      <c r="I37" s="204"/>
      <c r="J37" s="268" t="s">
        <v>709</v>
      </c>
      <c r="K37" s="269"/>
      <c r="L37" s="269"/>
      <c r="M37" s="269"/>
      <c r="N37" s="268">
        <v>0</v>
      </c>
      <c r="O37" s="113"/>
    </row>
    <row r="38" spans="1:16" s="95" customFormat="1" ht="24" customHeight="1" x14ac:dyDescent="0.2">
      <c r="A38" s="109">
        <v>31</v>
      </c>
      <c r="B38" s="110" t="s">
        <v>313</v>
      </c>
      <c r="C38" s="111" t="s">
        <v>709</v>
      </c>
      <c r="D38" s="112" t="s">
        <v>709</v>
      </c>
      <c r="E38" s="221" t="s">
        <v>709</v>
      </c>
      <c r="F38" s="221" t="s">
        <v>709</v>
      </c>
      <c r="G38" s="204"/>
      <c r="H38" s="204"/>
      <c r="I38" s="204"/>
      <c r="J38" s="268" t="s">
        <v>709</v>
      </c>
      <c r="K38" s="269"/>
      <c r="L38" s="269"/>
      <c r="M38" s="269"/>
      <c r="N38" s="268">
        <v>0</v>
      </c>
      <c r="O38" s="113"/>
    </row>
    <row r="39" spans="1:16" s="95" customFormat="1" ht="24" customHeight="1" x14ac:dyDescent="0.2">
      <c r="A39" s="109">
        <v>32</v>
      </c>
      <c r="B39" s="110" t="s">
        <v>314</v>
      </c>
      <c r="C39" s="111" t="s">
        <v>709</v>
      </c>
      <c r="D39" s="112" t="s">
        <v>709</v>
      </c>
      <c r="E39" s="221" t="s">
        <v>709</v>
      </c>
      <c r="F39" s="221" t="s">
        <v>709</v>
      </c>
      <c r="G39" s="204"/>
      <c r="H39" s="204"/>
      <c r="I39" s="204"/>
      <c r="J39" s="268" t="s">
        <v>709</v>
      </c>
      <c r="K39" s="269"/>
      <c r="L39" s="269"/>
      <c r="M39" s="269"/>
      <c r="N39" s="268">
        <v>0</v>
      </c>
      <c r="O39" s="113"/>
    </row>
    <row r="40" spans="1:16" s="95" customFormat="1" ht="24" customHeight="1" x14ac:dyDescent="0.2">
      <c r="A40" s="109">
        <v>33</v>
      </c>
      <c r="B40" s="110" t="s">
        <v>315</v>
      </c>
      <c r="C40" s="111" t="s">
        <v>709</v>
      </c>
      <c r="D40" s="112" t="s">
        <v>709</v>
      </c>
      <c r="E40" s="221" t="s">
        <v>709</v>
      </c>
      <c r="F40" s="221" t="s">
        <v>709</v>
      </c>
      <c r="G40" s="204"/>
      <c r="H40" s="204"/>
      <c r="I40" s="204"/>
      <c r="J40" s="268" t="s">
        <v>709</v>
      </c>
      <c r="K40" s="269"/>
      <c r="L40" s="269"/>
      <c r="M40" s="269"/>
      <c r="N40" s="268">
        <v>0</v>
      </c>
      <c r="O40" s="113"/>
    </row>
    <row r="41" spans="1:16" s="95" customFormat="1" ht="24" customHeight="1" x14ac:dyDescent="0.2">
      <c r="A41" s="109">
        <v>34</v>
      </c>
      <c r="B41" s="110" t="s">
        <v>316</v>
      </c>
      <c r="C41" s="111" t="s">
        <v>709</v>
      </c>
      <c r="D41" s="112" t="s">
        <v>709</v>
      </c>
      <c r="E41" s="221" t="s">
        <v>709</v>
      </c>
      <c r="F41" s="221" t="s">
        <v>709</v>
      </c>
      <c r="G41" s="204"/>
      <c r="H41" s="204"/>
      <c r="I41" s="204"/>
      <c r="J41" s="268" t="s">
        <v>709</v>
      </c>
      <c r="K41" s="269"/>
      <c r="L41" s="269"/>
      <c r="M41" s="269"/>
      <c r="N41" s="268">
        <v>0</v>
      </c>
      <c r="O41" s="113"/>
    </row>
    <row r="42" spans="1:16" s="95" customFormat="1" ht="24" customHeight="1" x14ac:dyDescent="0.2">
      <c r="A42" s="109">
        <v>35</v>
      </c>
      <c r="B42" s="110" t="s">
        <v>317</v>
      </c>
      <c r="C42" s="111" t="s">
        <v>709</v>
      </c>
      <c r="D42" s="112" t="s">
        <v>709</v>
      </c>
      <c r="E42" s="221" t="s">
        <v>709</v>
      </c>
      <c r="F42" s="221" t="s">
        <v>709</v>
      </c>
      <c r="G42" s="204"/>
      <c r="H42" s="204"/>
      <c r="I42" s="204"/>
      <c r="J42" s="268" t="s">
        <v>709</v>
      </c>
      <c r="K42" s="269"/>
      <c r="L42" s="269"/>
      <c r="M42" s="269"/>
      <c r="N42" s="268">
        <v>0</v>
      </c>
      <c r="O42" s="113"/>
      <c r="P42" s="96"/>
    </row>
    <row r="43" spans="1:16" s="95" customFormat="1" ht="24" customHeight="1" x14ac:dyDescent="0.2">
      <c r="A43" s="109">
        <v>36</v>
      </c>
      <c r="B43" s="110" t="s">
        <v>318</v>
      </c>
      <c r="C43" s="111" t="s">
        <v>709</v>
      </c>
      <c r="D43" s="112" t="s">
        <v>709</v>
      </c>
      <c r="E43" s="221" t="s">
        <v>709</v>
      </c>
      <c r="F43" s="221" t="s">
        <v>709</v>
      </c>
      <c r="G43" s="204"/>
      <c r="H43" s="204"/>
      <c r="I43" s="204"/>
      <c r="J43" s="268" t="s">
        <v>709</v>
      </c>
      <c r="K43" s="269"/>
      <c r="L43" s="269"/>
      <c r="M43" s="269"/>
      <c r="N43" s="268">
        <v>0</v>
      </c>
      <c r="O43" s="113"/>
    </row>
    <row r="44" spans="1:16" s="95" customFormat="1" ht="24" customHeight="1" x14ac:dyDescent="0.2">
      <c r="A44" s="109">
        <v>37</v>
      </c>
      <c r="B44" s="110" t="s">
        <v>319</v>
      </c>
      <c r="C44" s="111" t="s">
        <v>709</v>
      </c>
      <c r="D44" s="112" t="s">
        <v>709</v>
      </c>
      <c r="E44" s="221" t="s">
        <v>709</v>
      </c>
      <c r="F44" s="221" t="s">
        <v>709</v>
      </c>
      <c r="G44" s="204"/>
      <c r="H44" s="204"/>
      <c r="I44" s="204"/>
      <c r="J44" s="268" t="s">
        <v>709</v>
      </c>
      <c r="K44" s="269"/>
      <c r="L44" s="269"/>
      <c r="M44" s="269"/>
      <c r="N44" s="268">
        <v>0</v>
      </c>
      <c r="O44" s="113"/>
    </row>
    <row r="45" spans="1:16" s="95" customFormat="1" ht="24" customHeight="1" x14ac:dyDescent="0.2">
      <c r="A45" s="109">
        <v>38</v>
      </c>
      <c r="B45" s="110" t="s">
        <v>320</v>
      </c>
      <c r="C45" s="111" t="s">
        <v>709</v>
      </c>
      <c r="D45" s="112" t="s">
        <v>709</v>
      </c>
      <c r="E45" s="221" t="s">
        <v>709</v>
      </c>
      <c r="F45" s="221" t="s">
        <v>709</v>
      </c>
      <c r="G45" s="204"/>
      <c r="H45" s="204"/>
      <c r="I45" s="204"/>
      <c r="J45" s="268" t="s">
        <v>709</v>
      </c>
      <c r="K45" s="269"/>
      <c r="L45" s="269"/>
      <c r="M45" s="269"/>
      <c r="N45" s="268">
        <v>0</v>
      </c>
      <c r="O45" s="113"/>
    </row>
    <row r="46" spans="1:16" s="95" customFormat="1" ht="24" customHeight="1" x14ac:dyDescent="0.2">
      <c r="A46" s="109">
        <v>39</v>
      </c>
      <c r="B46" s="110" t="s">
        <v>321</v>
      </c>
      <c r="C46" s="111" t="s">
        <v>709</v>
      </c>
      <c r="D46" s="112" t="s">
        <v>709</v>
      </c>
      <c r="E46" s="221" t="s">
        <v>709</v>
      </c>
      <c r="F46" s="221" t="s">
        <v>709</v>
      </c>
      <c r="G46" s="204"/>
      <c r="H46" s="204"/>
      <c r="I46" s="204"/>
      <c r="J46" s="268" t="s">
        <v>709</v>
      </c>
      <c r="K46" s="269"/>
      <c r="L46" s="269"/>
      <c r="M46" s="269"/>
      <c r="N46" s="268">
        <v>0</v>
      </c>
      <c r="O46" s="113"/>
    </row>
    <row r="47" spans="1:16" s="95" customFormat="1" ht="24" customHeight="1" x14ac:dyDescent="0.2">
      <c r="A47" s="109">
        <v>40</v>
      </c>
      <c r="B47" s="110" t="s">
        <v>322</v>
      </c>
      <c r="C47" s="111" t="s">
        <v>709</v>
      </c>
      <c r="D47" s="112" t="s">
        <v>709</v>
      </c>
      <c r="E47" s="221" t="s">
        <v>709</v>
      </c>
      <c r="F47" s="221" t="s">
        <v>709</v>
      </c>
      <c r="G47" s="204"/>
      <c r="H47" s="204"/>
      <c r="I47" s="204"/>
      <c r="J47" s="268" t="s">
        <v>709</v>
      </c>
      <c r="K47" s="269"/>
      <c r="L47" s="269"/>
      <c r="M47" s="269"/>
      <c r="N47" s="268">
        <v>0</v>
      </c>
      <c r="O47" s="113"/>
    </row>
    <row r="48" spans="1:16" s="99" customFormat="1" ht="9" customHeight="1" x14ac:dyDescent="0.2">
      <c r="A48" s="97"/>
      <c r="B48" s="97"/>
      <c r="C48" s="97"/>
      <c r="D48" s="98"/>
      <c r="E48" s="97"/>
      <c r="N48" s="100"/>
      <c r="O48" s="97"/>
    </row>
    <row r="49" spans="1:15" s="99" customFormat="1" ht="25.5" customHeight="1" x14ac:dyDescent="0.2">
      <c r="A49" s="432" t="s">
        <v>4</v>
      </c>
      <c r="B49" s="432"/>
      <c r="C49" s="432"/>
      <c r="D49" s="432"/>
      <c r="E49" s="101" t="s">
        <v>0</v>
      </c>
      <c r="F49" s="101" t="s">
        <v>1</v>
      </c>
      <c r="G49" s="433" t="s">
        <v>2</v>
      </c>
      <c r="H49" s="433"/>
      <c r="I49" s="433"/>
      <c r="J49" s="433"/>
      <c r="K49" s="433"/>
      <c r="L49" s="433"/>
      <c r="M49" s="433"/>
      <c r="N49" s="433" t="s">
        <v>3</v>
      </c>
      <c r="O49" s="433"/>
    </row>
  </sheetData>
  <autoFilter ref="B6:O7">
    <filterColumn colId="5" showButton="0"/>
    <filterColumn colId="6" showButton="0"/>
    <filterColumn colId="7" showButton="0"/>
    <filterColumn colId="8" showButton="0"/>
    <filterColumn colId="9" showButton="0"/>
    <filterColumn colId="10" showButton="0"/>
  </autoFilter>
  <mergeCells count="25">
    <mergeCell ref="N5:O5"/>
    <mergeCell ref="M3:O3"/>
    <mergeCell ref="D4:E4"/>
    <mergeCell ref="K4:L4"/>
    <mergeCell ref="A1:O1"/>
    <mergeCell ref="A2:O2"/>
    <mergeCell ref="D3:E3"/>
    <mergeCell ref="A3:C3"/>
    <mergeCell ref="G3:I3"/>
    <mergeCell ref="A49:D49"/>
    <mergeCell ref="G49:M49"/>
    <mergeCell ref="N49:O49"/>
    <mergeCell ref="C6:C7"/>
    <mergeCell ref="A4:C4"/>
    <mergeCell ref="N6:N7"/>
    <mergeCell ref="F4:G4"/>
    <mergeCell ref="M4:N4"/>
    <mergeCell ref="H4:I4"/>
    <mergeCell ref="A6:A7"/>
    <mergeCell ref="F6:F7"/>
    <mergeCell ref="D6:D7"/>
    <mergeCell ref="O6:O7"/>
    <mergeCell ref="B6:B7"/>
    <mergeCell ref="E6:E7"/>
    <mergeCell ref="G6:M6"/>
  </mergeCells>
  <conditionalFormatting sqref="N8:N47">
    <cfRule type="cellIs" dxfId="11"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55"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Q37"/>
  <sheetViews>
    <sheetView view="pageBreakPreview" zoomScale="45" zoomScaleNormal="50" zoomScaleSheetLayoutView="45" workbookViewId="0">
      <selection activeCell="Z20" sqref="Z20"/>
    </sheetView>
  </sheetViews>
  <sheetFormatPr defaultColWidth="9.140625" defaultRowHeight="14.25" x14ac:dyDescent="0.2"/>
  <cols>
    <col min="1" max="1" width="6" style="29" customWidth="1"/>
    <col min="2" max="2" width="23.140625" style="29" hidden="1" customWidth="1"/>
    <col min="3" max="3" width="9.5703125" style="29" customWidth="1"/>
    <col min="4" max="4" width="16.140625" style="65" bestFit="1" customWidth="1"/>
    <col min="5" max="5" width="25.5703125" style="29" customWidth="1"/>
    <col min="6" max="6" width="17.85546875" style="29" customWidth="1"/>
    <col min="7" max="7" width="5.5703125" style="62" bestFit="1" customWidth="1"/>
    <col min="8" max="66" width="4.7109375" style="62" customWidth="1"/>
    <col min="67" max="67" width="15.28515625" style="66" customWidth="1"/>
    <col min="68" max="68" width="9" style="67" customWidth="1"/>
    <col min="69" max="69" width="10.85546875" style="273" customWidth="1"/>
    <col min="70" max="16384" width="9.140625" style="62"/>
  </cols>
  <sheetData>
    <row r="1" spans="1:69" s="10" customFormat="1" ht="48.75" customHeight="1" x14ac:dyDescent="0.2">
      <c r="A1" s="455" t="s">
        <v>245</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c r="AI1" s="455"/>
      <c r="AJ1" s="455"/>
      <c r="AK1" s="455"/>
      <c r="AL1" s="455"/>
      <c r="AM1" s="455"/>
      <c r="AN1" s="455"/>
      <c r="AO1" s="455"/>
      <c r="AP1" s="455"/>
      <c r="AQ1" s="455"/>
      <c r="AR1" s="455"/>
      <c r="AS1" s="455"/>
      <c r="AT1" s="455"/>
      <c r="AU1" s="455"/>
      <c r="AV1" s="455"/>
      <c r="AW1" s="455"/>
      <c r="AX1" s="455"/>
      <c r="AY1" s="455"/>
      <c r="AZ1" s="455"/>
      <c r="BA1" s="455"/>
      <c r="BB1" s="455"/>
      <c r="BC1" s="455"/>
      <c r="BD1" s="455"/>
      <c r="BE1" s="455"/>
      <c r="BF1" s="455"/>
      <c r="BG1" s="455"/>
      <c r="BH1" s="455"/>
      <c r="BI1" s="455"/>
      <c r="BJ1" s="455"/>
      <c r="BK1" s="455"/>
      <c r="BL1" s="455"/>
      <c r="BM1" s="455"/>
      <c r="BN1" s="455"/>
      <c r="BO1" s="455"/>
      <c r="BP1" s="455"/>
      <c r="BQ1" s="455"/>
    </row>
    <row r="2" spans="1:69" s="10" customFormat="1" ht="36.75" customHeight="1" x14ac:dyDescent="0.2">
      <c r="A2" s="456" t="s">
        <v>702</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6"/>
      <c r="BB2" s="456"/>
      <c r="BC2" s="456"/>
      <c r="BD2" s="456"/>
      <c r="BE2" s="456"/>
      <c r="BF2" s="456"/>
      <c r="BG2" s="456"/>
      <c r="BH2" s="456"/>
      <c r="BI2" s="456"/>
      <c r="BJ2" s="456"/>
      <c r="BK2" s="456"/>
      <c r="BL2" s="456"/>
      <c r="BM2" s="456"/>
      <c r="BN2" s="456"/>
      <c r="BO2" s="456"/>
      <c r="BP2" s="456"/>
      <c r="BQ2" s="456"/>
    </row>
    <row r="3" spans="1:69" s="77" customFormat="1" ht="23.25" customHeight="1" x14ac:dyDescent="0.2">
      <c r="A3" s="457" t="s">
        <v>279</v>
      </c>
      <c r="B3" s="457"/>
      <c r="C3" s="457"/>
      <c r="D3" s="457"/>
      <c r="E3" s="458" t="s">
        <v>236</v>
      </c>
      <c r="F3" s="458"/>
      <c r="G3" s="75"/>
      <c r="H3" s="75"/>
      <c r="I3" s="75"/>
      <c r="J3" s="75"/>
      <c r="K3" s="75"/>
      <c r="L3" s="75"/>
      <c r="M3" s="75"/>
      <c r="N3" s="75"/>
      <c r="O3" s="75"/>
      <c r="P3" s="75"/>
      <c r="Q3" s="75"/>
      <c r="R3" s="75"/>
      <c r="S3" s="75"/>
      <c r="T3" s="75"/>
      <c r="U3" s="459"/>
      <c r="V3" s="459"/>
      <c r="W3" s="459"/>
      <c r="X3" s="459"/>
      <c r="Y3" s="75"/>
      <c r="Z3" s="75"/>
      <c r="AA3" s="457" t="s">
        <v>275</v>
      </c>
      <c r="AB3" s="457"/>
      <c r="AC3" s="457"/>
      <c r="AD3" s="457"/>
      <c r="AE3" s="457"/>
      <c r="AF3" s="460" t="s">
        <v>560</v>
      </c>
      <c r="AG3" s="460"/>
      <c r="AH3" s="460"/>
      <c r="AI3" s="460"/>
      <c r="AJ3" s="460"/>
      <c r="AK3" s="75"/>
      <c r="AL3" s="75"/>
      <c r="AM3" s="75"/>
      <c r="AN3" s="75"/>
      <c r="AO3" s="75"/>
      <c r="AP3" s="75"/>
      <c r="AQ3" s="75"/>
      <c r="AR3" s="76"/>
      <c r="AS3" s="76"/>
      <c r="AT3" s="76"/>
      <c r="AU3" s="76"/>
      <c r="AV3" s="76"/>
      <c r="AW3" s="457" t="s">
        <v>277</v>
      </c>
      <c r="AX3" s="457"/>
      <c r="AY3" s="457"/>
      <c r="AZ3" s="457"/>
      <c r="BA3" s="457"/>
      <c r="BB3" s="457"/>
      <c r="BC3" s="460" t="s">
        <v>562</v>
      </c>
      <c r="BD3" s="460"/>
      <c r="BE3" s="460"/>
      <c r="BF3" s="460"/>
      <c r="BG3" s="460"/>
      <c r="BH3" s="460"/>
      <c r="BI3" s="460"/>
      <c r="BJ3" s="460"/>
      <c r="BK3" s="460"/>
      <c r="BL3" s="460"/>
      <c r="BM3" s="460"/>
      <c r="BN3" s="460"/>
      <c r="BO3" s="460"/>
      <c r="BP3" s="460"/>
      <c r="BQ3" s="460"/>
    </row>
    <row r="4" spans="1:69" s="77" customFormat="1" ht="23.25" customHeight="1" x14ac:dyDescent="0.2">
      <c r="A4" s="449" t="s">
        <v>281</v>
      </c>
      <c r="B4" s="449"/>
      <c r="C4" s="449"/>
      <c r="D4" s="449"/>
      <c r="E4" s="450" t="s">
        <v>558</v>
      </c>
      <c r="F4" s="450"/>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449" t="s">
        <v>276</v>
      </c>
      <c r="AX4" s="449"/>
      <c r="AY4" s="449"/>
      <c r="AZ4" s="449"/>
      <c r="BA4" s="449"/>
      <c r="BB4" s="449"/>
      <c r="BC4" s="446">
        <v>42364</v>
      </c>
      <c r="BD4" s="446"/>
      <c r="BE4" s="446"/>
      <c r="BF4" s="446"/>
      <c r="BG4" s="446"/>
      <c r="BH4" s="446"/>
      <c r="BI4" s="448">
        <v>0.58333333333333337</v>
      </c>
      <c r="BJ4" s="448"/>
      <c r="BK4" s="448"/>
      <c r="BL4" s="247"/>
      <c r="BM4" s="247"/>
      <c r="BN4" s="247"/>
      <c r="BO4" s="247"/>
      <c r="BP4" s="247"/>
      <c r="BQ4" s="271"/>
    </row>
    <row r="5" spans="1:69" s="10" customFormat="1" ht="18.75" customHeight="1" x14ac:dyDescent="0.2">
      <c r="A5" s="68"/>
      <c r="B5" s="68"/>
      <c r="C5" s="68"/>
      <c r="D5" s="69"/>
      <c r="E5" s="70"/>
      <c r="F5" s="71"/>
      <c r="G5" s="72"/>
      <c r="H5" s="72"/>
      <c r="I5" s="72"/>
      <c r="J5" s="72"/>
      <c r="K5" s="68"/>
      <c r="L5" s="68"/>
      <c r="M5" s="68"/>
      <c r="N5" s="68"/>
      <c r="O5" s="68"/>
      <c r="P5" s="68"/>
      <c r="Q5" s="73"/>
      <c r="R5" s="73"/>
      <c r="S5" s="7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426">
        <v>42355.455562384261</v>
      </c>
      <c r="BP5" s="426"/>
      <c r="BQ5" s="426"/>
    </row>
    <row r="6" spans="1:69" ht="22.5" customHeight="1" x14ac:dyDescent="0.2">
      <c r="A6" s="452" t="s">
        <v>6</v>
      </c>
      <c r="B6" s="454"/>
      <c r="C6" s="452" t="s">
        <v>248</v>
      </c>
      <c r="D6" s="452" t="s">
        <v>21</v>
      </c>
      <c r="E6" s="452" t="s">
        <v>7</v>
      </c>
      <c r="F6" s="452" t="s">
        <v>55</v>
      </c>
      <c r="G6" s="451" t="s">
        <v>22</v>
      </c>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451"/>
      <c r="AW6" s="451"/>
      <c r="AX6" s="451"/>
      <c r="AY6" s="451"/>
      <c r="AZ6" s="451"/>
      <c r="BA6" s="451"/>
      <c r="BB6" s="451"/>
      <c r="BC6" s="451"/>
      <c r="BD6" s="451"/>
      <c r="BE6" s="451"/>
      <c r="BF6" s="451"/>
      <c r="BG6" s="451"/>
      <c r="BH6" s="451"/>
      <c r="BI6" s="451"/>
      <c r="BJ6" s="451"/>
      <c r="BK6" s="451"/>
      <c r="BL6" s="451"/>
      <c r="BM6" s="451"/>
      <c r="BN6" s="451"/>
      <c r="BO6" s="462" t="s">
        <v>8</v>
      </c>
      <c r="BP6" s="463" t="s">
        <v>447</v>
      </c>
      <c r="BQ6" s="461" t="s">
        <v>9</v>
      </c>
    </row>
    <row r="7" spans="1:69" ht="54.75" customHeight="1" x14ac:dyDescent="0.2">
      <c r="A7" s="453"/>
      <c r="B7" s="454"/>
      <c r="C7" s="453"/>
      <c r="D7" s="453"/>
      <c r="E7" s="453"/>
      <c r="F7" s="453"/>
      <c r="G7" s="447">
        <v>230</v>
      </c>
      <c r="H7" s="447"/>
      <c r="I7" s="447"/>
      <c r="J7" s="447">
        <v>240</v>
      </c>
      <c r="K7" s="447"/>
      <c r="L7" s="447"/>
      <c r="M7" s="447">
        <v>250</v>
      </c>
      <c r="N7" s="447"/>
      <c r="O7" s="447"/>
      <c r="P7" s="447">
        <v>260</v>
      </c>
      <c r="Q7" s="447"/>
      <c r="R7" s="447"/>
      <c r="S7" s="447">
        <v>270</v>
      </c>
      <c r="T7" s="447"/>
      <c r="U7" s="447"/>
      <c r="V7" s="447">
        <v>280</v>
      </c>
      <c r="W7" s="447"/>
      <c r="X7" s="447"/>
      <c r="Y7" s="447">
        <v>290</v>
      </c>
      <c r="Z7" s="447"/>
      <c r="AA7" s="447"/>
      <c r="AB7" s="447">
        <v>300</v>
      </c>
      <c r="AC7" s="447"/>
      <c r="AD7" s="447"/>
      <c r="AE7" s="447">
        <v>305</v>
      </c>
      <c r="AF7" s="447"/>
      <c r="AG7" s="447"/>
      <c r="AH7" s="447">
        <v>310</v>
      </c>
      <c r="AI7" s="447"/>
      <c r="AJ7" s="447"/>
      <c r="AK7" s="447">
        <v>315</v>
      </c>
      <c r="AL7" s="447"/>
      <c r="AM7" s="447"/>
      <c r="AN7" s="447">
        <v>320</v>
      </c>
      <c r="AO7" s="447"/>
      <c r="AP7" s="447"/>
      <c r="AQ7" s="447"/>
      <c r="AR7" s="447"/>
      <c r="AS7" s="447"/>
      <c r="AT7" s="447"/>
      <c r="AU7" s="447"/>
      <c r="AV7" s="447"/>
      <c r="AW7" s="447"/>
      <c r="AX7" s="447"/>
      <c r="AY7" s="447"/>
      <c r="AZ7" s="447"/>
      <c r="BA7" s="447"/>
      <c r="BB7" s="447"/>
      <c r="BC7" s="447"/>
      <c r="BD7" s="447"/>
      <c r="BE7" s="447"/>
      <c r="BF7" s="447"/>
      <c r="BG7" s="447"/>
      <c r="BH7" s="447"/>
      <c r="BI7" s="447"/>
      <c r="BJ7" s="447"/>
      <c r="BK7" s="447"/>
      <c r="BL7" s="447"/>
      <c r="BM7" s="447"/>
      <c r="BN7" s="447"/>
      <c r="BO7" s="462"/>
      <c r="BP7" s="463"/>
      <c r="BQ7" s="461"/>
    </row>
    <row r="8" spans="1:69" s="19" customFormat="1" ht="47.25" customHeight="1" x14ac:dyDescent="0.2">
      <c r="A8" s="82">
        <v>1</v>
      </c>
      <c r="B8" s="265" t="s">
        <v>29</v>
      </c>
      <c r="C8" s="74" t="s">
        <v>709</v>
      </c>
      <c r="D8" s="63" t="s">
        <v>709</v>
      </c>
      <c r="E8" s="81" t="s">
        <v>709</v>
      </c>
      <c r="F8" s="64" t="s">
        <v>709</v>
      </c>
      <c r="G8" s="252"/>
      <c r="H8" s="252"/>
      <c r="I8" s="252"/>
      <c r="J8" s="255"/>
      <c r="K8" s="256"/>
      <c r="L8" s="256"/>
      <c r="M8" s="252"/>
      <c r="N8" s="253"/>
      <c r="O8" s="252"/>
      <c r="P8" s="256"/>
      <c r="Q8" s="256"/>
      <c r="R8" s="256"/>
      <c r="S8" s="252"/>
      <c r="T8" s="252"/>
      <c r="U8" s="252"/>
      <c r="V8" s="256"/>
      <c r="W8" s="256"/>
      <c r="X8" s="256"/>
      <c r="Y8" s="252"/>
      <c r="Z8" s="252"/>
      <c r="AA8" s="252"/>
      <c r="AB8" s="256"/>
      <c r="AC8" s="256"/>
      <c r="AD8" s="256"/>
      <c r="AE8" s="252"/>
      <c r="AF8" s="252"/>
      <c r="AG8" s="252"/>
      <c r="AH8" s="256"/>
      <c r="AI8" s="256"/>
      <c r="AJ8" s="256"/>
      <c r="AK8" s="252"/>
      <c r="AL8" s="252"/>
      <c r="AM8" s="252"/>
      <c r="AN8" s="256"/>
      <c r="AO8" s="256"/>
      <c r="AP8" s="256"/>
      <c r="AQ8" s="252"/>
      <c r="AR8" s="252"/>
      <c r="AS8" s="252"/>
      <c r="AT8" s="256"/>
      <c r="AU8" s="257"/>
      <c r="AV8" s="257"/>
      <c r="AW8" s="252"/>
      <c r="AX8" s="252"/>
      <c r="AY8" s="252"/>
      <c r="AZ8" s="256"/>
      <c r="BA8" s="256"/>
      <c r="BB8" s="256"/>
      <c r="BC8" s="252"/>
      <c r="BD8" s="254"/>
      <c r="BE8" s="254"/>
      <c r="BF8" s="256"/>
      <c r="BG8" s="257"/>
      <c r="BH8" s="257"/>
      <c r="BI8" s="252"/>
      <c r="BJ8" s="254"/>
      <c r="BK8" s="254"/>
      <c r="BL8" s="256"/>
      <c r="BM8" s="257"/>
      <c r="BN8" s="257"/>
      <c r="BO8" s="258"/>
      <c r="BP8" s="258"/>
      <c r="BQ8" s="272"/>
    </row>
    <row r="9" spans="1:69" s="19" customFormat="1" ht="47.25" customHeight="1" x14ac:dyDescent="0.2">
      <c r="A9" s="82">
        <v>2</v>
      </c>
      <c r="B9" s="265" t="s">
        <v>30</v>
      </c>
      <c r="C9" s="74" t="s">
        <v>709</v>
      </c>
      <c r="D9" s="63" t="s">
        <v>709</v>
      </c>
      <c r="E9" s="81" t="s">
        <v>709</v>
      </c>
      <c r="F9" s="64" t="s">
        <v>709</v>
      </c>
      <c r="G9" s="252"/>
      <c r="H9" s="252"/>
      <c r="I9" s="252"/>
      <c r="J9" s="255"/>
      <c r="K9" s="256"/>
      <c r="L9" s="256"/>
      <c r="M9" s="252"/>
      <c r="N9" s="253"/>
      <c r="O9" s="252"/>
      <c r="P9" s="256"/>
      <c r="Q9" s="256"/>
      <c r="R9" s="256"/>
      <c r="S9" s="252"/>
      <c r="T9" s="252"/>
      <c r="U9" s="252"/>
      <c r="V9" s="256"/>
      <c r="W9" s="256"/>
      <c r="X9" s="256"/>
      <c r="Y9" s="252"/>
      <c r="Z9" s="252"/>
      <c r="AA9" s="252"/>
      <c r="AB9" s="256"/>
      <c r="AC9" s="256"/>
      <c r="AD9" s="256"/>
      <c r="AE9" s="252"/>
      <c r="AF9" s="252"/>
      <c r="AG9" s="252"/>
      <c r="AH9" s="256"/>
      <c r="AI9" s="256"/>
      <c r="AJ9" s="256"/>
      <c r="AK9" s="252"/>
      <c r="AL9" s="252"/>
      <c r="AM9" s="252"/>
      <c r="AN9" s="256"/>
      <c r="AO9" s="256"/>
      <c r="AP9" s="256"/>
      <c r="AQ9" s="252"/>
      <c r="AR9" s="252"/>
      <c r="AS9" s="252"/>
      <c r="AT9" s="256"/>
      <c r="AU9" s="257"/>
      <c r="AV9" s="257"/>
      <c r="AW9" s="252"/>
      <c r="AX9" s="252"/>
      <c r="AY9" s="252"/>
      <c r="AZ9" s="256"/>
      <c r="BA9" s="256"/>
      <c r="BB9" s="256"/>
      <c r="BC9" s="252"/>
      <c r="BD9" s="254"/>
      <c r="BE9" s="254"/>
      <c r="BF9" s="256"/>
      <c r="BG9" s="257"/>
      <c r="BH9" s="257"/>
      <c r="BI9" s="252"/>
      <c r="BJ9" s="254"/>
      <c r="BK9" s="254"/>
      <c r="BL9" s="256"/>
      <c r="BM9" s="257"/>
      <c r="BN9" s="257"/>
      <c r="BO9" s="258"/>
      <c r="BP9" s="258"/>
      <c r="BQ9" s="272"/>
    </row>
    <row r="10" spans="1:69" s="19" customFormat="1" ht="47.25" customHeight="1" x14ac:dyDescent="0.2">
      <c r="A10" s="82">
        <v>3</v>
      </c>
      <c r="B10" s="265" t="s">
        <v>31</v>
      </c>
      <c r="C10" s="74" t="s">
        <v>709</v>
      </c>
      <c r="D10" s="63" t="s">
        <v>709</v>
      </c>
      <c r="E10" s="81" t="s">
        <v>709</v>
      </c>
      <c r="F10" s="64" t="s">
        <v>709</v>
      </c>
      <c r="G10" s="252"/>
      <c r="H10" s="252"/>
      <c r="I10" s="252"/>
      <c r="J10" s="255"/>
      <c r="K10" s="256"/>
      <c r="L10" s="256"/>
      <c r="M10" s="252"/>
      <c r="N10" s="253"/>
      <c r="O10" s="252"/>
      <c r="P10" s="256"/>
      <c r="Q10" s="256"/>
      <c r="R10" s="256"/>
      <c r="S10" s="252"/>
      <c r="T10" s="252"/>
      <c r="U10" s="252"/>
      <c r="V10" s="256"/>
      <c r="W10" s="256"/>
      <c r="X10" s="256"/>
      <c r="Y10" s="252"/>
      <c r="Z10" s="252"/>
      <c r="AA10" s="252"/>
      <c r="AB10" s="256"/>
      <c r="AC10" s="256"/>
      <c r="AD10" s="256"/>
      <c r="AE10" s="252"/>
      <c r="AF10" s="252"/>
      <c r="AG10" s="252"/>
      <c r="AH10" s="256"/>
      <c r="AI10" s="256"/>
      <c r="AJ10" s="256"/>
      <c r="AK10" s="252"/>
      <c r="AL10" s="252"/>
      <c r="AM10" s="252"/>
      <c r="AN10" s="256"/>
      <c r="AO10" s="256"/>
      <c r="AP10" s="256"/>
      <c r="AQ10" s="252"/>
      <c r="AR10" s="252"/>
      <c r="AS10" s="252"/>
      <c r="AT10" s="256"/>
      <c r="AU10" s="257"/>
      <c r="AV10" s="257"/>
      <c r="AW10" s="254"/>
      <c r="AX10" s="254"/>
      <c r="AY10" s="254"/>
      <c r="AZ10" s="257"/>
      <c r="BA10" s="257"/>
      <c r="BB10" s="257"/>
      <c r="BC10" s="254"/>
      <c r="BD10" s="254"/>
      <c r="BE10" s="254"/>
      <c r="BF10" s="257"/>
      <c r="BG10" s="257"/>
      <c r="BH10" s="257"/>
      <c r="BI10" s="254"/>
      <c r="BJ10" s="254"/>
      <c r="BK10" s="254"/>
      <c r="BL10" s="257"/>
      <c r="BM10" s="257"/>
      <c r="BN10" s="257"/>
      <c r="BO10" s="258"/>
      <c r="BP10" s="258"/>
      <c r="BQ10" s="272"/>
    </row>
    <row r="11" spans="1:69" s="19" customFormat="1" ht="47.25" customHeight="1" x14ac:dyDescent="0.2">
      <c r="A11" s="82">
        <v>4</v>
      </c>
      <c r="B11" s="265" t="s">
        <v>32</v>
      </c>
      <c r="C11" s="74" t="s">
        <v>709</v>
      </c>
      <c r="D11" s="63" t="s">
        <v>709</v>
      </c>
      <c r="E11" s="81" t="s">
        <v>709</v>
      </c>
      <c r="F11" s="64" t="s">
        <v>709</v>
      </c>
      <c r="G11" s="252"/>
      <c r="H11" s="252"/>
      <c r="I11" s="252"/>
      <c r="J11" s="255"/>
      <c r="K11" s="256"/>
      <c r="L11" s="256"/>
      <c r="M11" s="252"/>
      <c r="N11" s="253"/>
      <c r="O11" s="252"/>
      <c r="P11" s="256"/>
      <c r="Q11" s="256"/>
      <c r="R11" s="256"/>
      <c r="S11" s="252"/>
      <c r="T11" s="252"/>
      <c r="U11" s="252"/>
      <c r="V11" s="256"/>
      <c r="W11" s="256"/>
      <c r="X11" s="256"/>
      <c r="Y11" s="252"/>
      <c r="Z11" s="252"/>
      <c r="AA11" s="252"/>
      <c r="AB11" s="256"/>
      <c r="AC11" s="256"/>
      <c r="AD11" s="256"/>
      <c r="AE11" s="252"/>
      <c r="AF11" s="252"/>
      <c r="AG11" s="252"/>
      <c r="AH11" s="256"/>
      <c r="AI11" s="256"/>
      <c r="AJ11" s="256"/>
      <c r="AK11" s="252"/>
      <c r="AL11" s="252"/>
      <c r="AM11" s="252"/>
      <c r="AN11" s="256"/>
      <c r="AO11" s="256"/>
      <c r="AP11" s="256"/>
      <c r="AQ11" s="252"/>
      <c r="AR11" s="252"/>
      <c r="AS11" s="252"/>
      <c r="AT11" s="256"/>
      <c r="AU11" s="257"/>
      <c r="AV11" s="257"/>
      <c r="AW11" s="252"/>
      <c r="AX11" s="252"/>
      <c r="AY11" s="252"/>
      <c r="AZ11" s="256"/>
      <c r="BA11" s="256"/>
      <c r="BB11" s="256"/>
      <c r="BC11" s="252"/>
      <c r="BD11" s="254"/>
      <c r="BE11" s="254"/>
      <c r="BF11" s="256"/>
      <c r="BG11" s="257"/>
      <c r="BH11" s="257"/>
      <c r="BI11" s="252"/>
      <c r="BJ11" s="254"/>
      <c r="BK11" s="254"/>
      <c r="BL11" s="256"/>
      <c r="BM11" s="257"/>
      <c r="BN11" s="257"/>
      <c r="BO11" s="258"/>
      <c r="BP11" s="258"/>
      <c r="BQ11" s="272"/>
    </row>
    <row r="12" spans="1:69" s="19" customFormat="1" ht="47.25" customHeight="1" x14ac:dyDescent="0.2">
      <c r="A12" s="82">
        <v>5</v>
      </c>
      <c r="B12" s="265" t="s">
        <v>33</v>
      </c>
      <c r="C12" s="74" t="s">
        <v>709</v>
      </c>
      <c r="D12" s="63" t="s">
        <v>709</v>
      </c>
      <c r="E12" s="81" t="s">
        <v>709</v>
      </c>
      <c r="F12" s="64" t="s">
        <v>709</v>
      </c>
      <c r="G12" s="252"/>
      <c r="H12" s="252"/>
      <c r="I12" s="252"/>
      <c r="J12" s="255"/>
      <c r="K12" s="256"/>
      <c r="L12" s="256"/>
      <c r="M12" s="252"/>
      <c r="N12" s="253"/>
      <c r="O12" s="252"/>
      <c r="P12" s="256"/>
      <c r="Q12" s="256"/>
      <c r="R12" s="256"/>
      <c r="S12" s="252"/>
      <c r="T12" s="252"/>
      <c r="U12" s="252"/>
      <c r="V12" s="256"/>
      <c r="W12" s="256"/>
      <c r="X12" s="256"/>
      <c r="Y12" s="252"/>
      <c r="Z12" s="252"/>
      <c r="AA12" s="252"/>
      <c r="AB12" s="256"/>
      <c r="AC12" s="256"/>
      <c r="AD12" s="256"/>
      <c r="AE12" s="252"/>
      <c r="AF12" s="252"/>
      <c r="AG12" s="252"/>
      <c r="AH12" s="256"/>
      <c r="AI12" s="256"/>
      <c r="AJ12" s="256"/>
      <c r="AK12" s="252"/>
      <c r="AL12" s="252"/>
      <c r="AM12" s="252"/>
      <c r="AN12" s="256"/>
      <c r="AO12" s="256"/>
      <c r="AP12" s="256"/>
      <c r="AQ12" s="252"/>
      <c r="AR12" s="252"/>
      <c r="AS12" s="252"/>
      <c r="AT12" s="256"/>
      <c r="AU12" s="257"/>
      <c r="AV12" s="257"/>
      <c r="AW12" s="254"/>
      <c r="AX12" s="254"/>
      <c r="AY12" s="254"/>
      <c r="AZ12" s="257"/>
      <c r="BA12" s="257"/>
      <c r="BB12" s="257"/>
      <c r="BC12" s="254"/>
      <c r="BD12" s="254"/>
      <c r="BE12" s="254"/>
      <c r="BF12" s="257"/>
      <c r="BG12" s="257"/>
      <c r="BH12" s="257"/>
      <c r="BI12" s="254"/>
      <c r="BJ12" s="254"/>
      <c r="BK12" s="254"/>
      <c r="BL12" s="257"/>
      <c r="BM12" s="257"/>
      <c r="BN12" s="257"/>
      <c r="BO12" s="258"/>
      <c r="BP12" s="258"/>
      <c r="BQ12" s="272"/>
    </row>
    <row r="13" spans="1:69" s="19" customFormat="1" ht="47.25" customHeight="1" x14ac:dyDescent="0.2">
      <c r="A13" s="82">
        <v>6</v>
      </c>
      <c r="B13" s="265" t="s">
        <v>34</v>
      </c>
      <c r="C13" s="74" t="s">
        <v>709</v>
      </c>
      <c r="D13" s="63" t="s">
        <v>709</v>
      </c>
      <c r="E13" s="81" t="s">
        <v>709</v>
      </c>
      <c r="F13" s="64" t="s">
        <v>709</v>
      </c>
      <c r="G13" s="252"/>
      <c r="H13" s="252"/>
      <c r="I13" s="252"/>
      <c r="J13" s="255"/>
      <c r="K13" s="256"/>
      <c r="L13" s="256"/>
      <c r="M13" s="252"/>
      <c r="N13" s="253"/>
      <c r="O13" s="252"/>
      <c r="P13" s="256"/>
      <c r="Q13" s="256"/>
      <c r="R13" s="256"/>
      <c r="S13" s="252"/>
      <c r="T13" s="252"/>
      <c r="U13" s="252"/>
      <c r="V13" s="256"/>
      <c r="W13" s="256"/>
      <c r="X13" s="256"/>
      <c r="Y13" s="252"/>
      <c r="Z13" s="252"/>
      <c r="AA13" s="252"/>
      <c r="AB13" s="256"/>
      <c r="AC13" s="256"/>
      <c r="AD13" s="256"/>
      <c r="AE13" s="252"/>
      <c r="AF13" s="252"/>
      <c r="AG13" s="252"/>
      <c r="AH13" s="256"/>
      <c r="AI13" s="256"/>
      <c r="AJ13" s="256"/>
      <c r="AK13" s="252"/>
      <c r="AL13" s="252"/>
      <c r="AM13" s="252"/>
      <c r="AN13" s="256"/>
      <c r="AO13" s="256"/>
      <c r="AP13" s="256"/>
      <c r="AQ13" s="252"/>
      <c r="AR13" s="252"/>
      <c r="AS13" s="252"/>
      <c r="AT13" s="256"/>
      <c r="AU13" s="257"/>
      <c r="AV13" s="257"/>
      <c r="AW13" s="254"/>
      <c r="AX13" s="254"/>
      <c r="AY13" s="254"/>
      <c r="AZ13" s="257"/>
      <c r="BA13" s="257"/>
      <c r="BB13" s="257"/>
      <c r="BC13" s="254"/>
      <c r="BD13" s="254"/>
      <c r="BE13" s="254"/>
      <c r="BF13" s="257"/>
      <c r="BG13" s="257"/>
      <c r="BH13" s="257"/>
      <c r="BI13" s="254"/>
      <c r="BJ13" s="254"/>
      <c r="BK13" s="254"/>
      <c r="BL13" s="257"/>
      <c r="BM13" s="257"/>
      <c r="BN13" s="257"/>
      <c r="BO13" s="258"/>
      <c r="BP13" s="258"/>
      <c r="BQ13" s="272"/>
    </row>
    <row r="14" spans="1:69" s="19" customFormat="1" ht="47.25" customHeight="1" x14ac:dyDescent="0.2">
      <c r="A14" s="82">
        <v>7</v>
      </c>
      <c r="B14" s="265" t="s">
        <v>35</v>
      </c>
      <c r="C14" s="74" t="s">
        <v>709</v>
      </c>
      <c r="D14" s="63" t="s">
        <v>709</v>
      </c>
      <c r="E14" s="81" t="s">
        <v>709</v>
      </c>
      <c r="F14" s="64" t="s">
        <v>709</v>
      </c>
      <c r="G14" s="252"/>
      <c r="H14" s="252"/>
      <c r="I14" s="252"/>
      <c r="J14" s="255"/>
      <c r="K14" s="256"/>
      <c r="L14" s="256"/>
      <c r="M14" s="252"/>
      <c r="N14" s="253"/>
      <c r="O14" s="252"/>
      <c r="P14" s="256"/>
      <c r="Q14" s="256"/>
      <c r="R14" s="256"/>
      <c r="S14" s="252"/>
      <c r="T14" s="252"/>
      <c r="U14" s="252"/>
      <c r="V14" s="256"/>
      <c r="W14" s="256"/>
      <c r="X14" s="256"/>
      <c r="Y14" s="252"/>
      <c r="Z14" s="252"/>
      <c r="AA14" s="252"/>
      <c r="AB14" s="256"/>
      <c r="AC14" s="256"/>
      <c r="AD14" s="256"/>
      <c r="AE14" s="252"/>
      <c r="AF14" s="252"/>
      <c r="AG14" s="252"/>
      <c r="AH14" s="256"/>
      <c r="AI14" s="256"/>
      <c r="AJ14" s="256"/>
      <c r="AK14" s="252"/>
      <c r="AL14" s="252"/>
      <c r="AM14" s="252"/>
      <c r="AN14" s="256"/>
      <c r="AO14" s="256"/>
      <c r="AP14" s="256"/>
      <c r="AQ14" s="252"/>
      <c r="AR14" s="252"/>
      <c r="AS14" s="252"/>
      <c r="AT14" s="256"/>
      <c r="AU14" s="257"/>
      <c r="AV14" s="257"/>
      <c r="AW14" s="254"/>
      <c r="AX14" s="254"/>
      <c r="AY14" s="254"/>
      <c r="AZ14" s="257"/>
      <c r="BA14" s="257"/>
      <c r="BB14" s="257"/>
      <c r="BC14" s="254"/>
      <c r="BD14" s="254"/>
      <c r="BE14" s="254"/>
      <c r="BF14" s="257"/>
      <c r="BG14" s="257"/>
      <c r="BH14" s="257"/>
      <c r="BI14" s="254"/>
      <c r="BJ14" s="254"/>
      <c r="BK14" s="254"/>
      <c r="BL14" s="257"/>
      <c r="BM14" s="257"/>
      <c r="BN14" s="257"/>
      <c r="BO14" s="258"/>
      <c r="BP14" s="258"/>
      <c r="BQ14" s="272"/>
    </row>
    <row r="15" spans="1:69" s="19" customFormat="1" ht="47.25" customHeight="1" x14ac:dyDescent="0.2">
      <c r="A15" s="82">
        <v>8</v>
      </c>
      <c r="B15" s="265" t="s">
        <v>36</v>
      </c>
      <c r="C15" s="74" t="s">
        <v>709</v>
      </c>
      <c r="D15" s="63" t="s">
        <v>709</v>
      </c>
      <c r="E15" s="81" t="s">
        <v>709</v>
      </c>
      <c r="F15" s="64" t="s">
        <v>709</v>
      </c>
      <c r="G15" s="252"/>
      <c r="H15" s="252"/>
      <c r="I15" s="252"/>
      <c r="J15" s="255"/>
      <c r="K15" s="256"/>
      <c r="L15" s="256"/>
      <c r="M15" s="252"/>
      <c r="N15" s="253"/>
      <c r="O15" s="252"/>
      <c r="P15" s="256"/>
      <c r="Q15" s="256"/>
      <c r="R15" s="256"/>
      <c r="S15" s="252"/>
      <c r="T15" s="252"/>
      <c r="U15" s="252"/>
      <c r="V15" s="256"/>
      <c r="W15" s="256"/>
      <c r="X15" s="256"/>
      <c r="Y15" s="252"/>
      <c r="Z15" s="252"/>
      <c r="AA15" s="252"/>
      <c r="AB15" s="256"/>
      <c r="AC15" s="256"/>
      <c r="AD15" s="256"/>
      <c r="AE15" s="252"/>
      <c r="AF15" s="252"/>
      <c r="AG15" s="252"/>
      <c r="AH15" s="256"/>
      <c r="AI15" s="256"/>
      <c r="AJ15" s="256"/>
      <c r="AK15" s="252"/>
      <c r="AL15" s="252"/>
      <c r="AM15" s="252"/>
      <c r="AN15" s="256"/>
      <c r="AO15" s="256"/>
      <c r="AP15" s="256"/>
      <c r="AQ15" s="252"/>
      <c r="AR15" s="252"/>
      <c r="AS15" s="252"/>
      <c r="AT15" s="256"/>
      <c r="AU15" s="257"/>
      <c r="AV15" s="257"/>
      <c r="AW15" s="254"/>
      <c r="AX15" s="254"/>
      <c r="AY15" s="254"/>
      <c r="AZ15" s="257"/>
      <c r="BA15" s="257"/>
      <c r="BB15" s="257"/>
      <c r="BC15" s="254"/>
      <c r="BD15" s="254"/>
      <c r="BE15" s="254"/>
      <c r="BF15" s="257"/>
      <c r="BG15" s="257"/>
      <c r="BH15" s="257"/>
      <c r="BI15" s="254"/>
      <c r="BJ15" s="254"/>
      <c r="BK15" s="254"/>
      <c r="BL15" s="257"/>
      <c r="BM15" s="257"/>
      <c r="BN15" s="257"/>
      <c r="BO15" s="258"/>
      <c r="BP15" s="258"/>
      <c r="BQ15" s="272"/>
    </row>
    <row r="16" spans="1:69" s="19" customFormat="1" ht="47.25" customHeight="1" x14ac:dyDescent="0.2">
      <c r="A16" s="82">
        <v>9</v>
      </c>
      <c r="B16" s="265" t="s">
        <v>103</v>
      </c>
      <c r="C16" s="74" t="s">
        <v>709</v>
      </c>
      <c r="D16" s="63" t="s">
        <v>709</v>
      </c>
      <c r="E16" s="81" t="s">
        <v>709</v>
      </c>
      <c r="F16" s="64" t="s">
        <v>709</v>
      </c>
      <c r="G16" s="252"/>
      <c r="H16" s="252"/>
      <c r="I16" s="252"/>
      <c r="J16" s="255"/>
      <c r="K16" s="256"/>
      <c r="L16" s="256"/>
      <c r="M16" s="252"/>
      <c r="N16" s="253"/>
      <c r="O16" s="252"/>
      <c r="P16" s="256"/>
      <c r="Q16" s="256"/>
      <c r="R16" s="256"/>
      <c r="S16" s="252"/>
      <c r="T16" s="252"/>
      <c r="U16" s="252"/>
      <c r="V16" s="256"/>
      <c r="W16" s="256"/>
      <c r="X16" s="256"/>
      <c r="Y16" s="252"/>
      <c r="Z16" s="252"/>
      <c r="AA16" s="252"/>
      <c r="AB16" s="256"/>
      <c r="AC16" s="256"/>
      <c r="AD16" s="256"/>
      <c r="AE16" s="252"/>
      <c r="AF16" s="252"/>
      <c r="AG16" s="252"/>
      <c r="AH16" s="256"/>
      <c r="AI16" s="256"/>
      <c r="AJ16" s="256"/>
      <c r="AK16" s="252"/>
      <c r="AL16" s="252"/>
      <c r="AM16" s="252"/>
      <c r="AN16" s="256"/>
      <c r="AO16" s="256"/>
      <c r="AP16" s="256"/>
      <c r="AQ16" s="252"/>
      <c r="AR16" s="252"/>
      <c r="AS16" s="252"/>
      <c r="AT16" s="256"/>
      <c r="AU16" s="257"/>
      <c r="AV16" s="257"/>
      <c r="AW16" s="254"/>
      <c r="AX16" s="254"/>
      <c r="AY16" s="254"/>
      <c r="AZ16" s="257"/>
      <c r="BA16" s="257"/>
      <c r="BB16" s="257"/>
      <c r="BC16" s="254"/>
      <c r="BD16" s="254"/>
      <c r="BE16" s="254"/>
      <c r="BF16" s="257"/>
      <c r="BG16" s="257"/>
      <c r="BH16" s="257"/>
      <c r="BI16" s="254"/>
      <c r="BJ16" s="254"/>
      <c r="BK16" s="254"/>
      <c r="BL16" s="257"/>
      <c r="BM16" s="257"/>
      <c r="BN16" s="257"/>
      <c r="BO16" s="258"/>
      <c r="BP16" s="258"/>
      <c r="BQ16" s="272"/>
    </row>
    <row r="17" spans="1:69" s="19" customFormat="1" ht="47.25" customHeight="1" x14ac:dyDescent="0.2">
      <c r="A17" s="82">
        <v>10</v>
      </c>
      <c r="B17" s="265" t="s">
        <v>104</v>
      </c>
      <c r="C17" s="74" t="s">
        <v>709</v>
      </c>
      <c r="D17" s="63" t="s">
        <v>709</v>
      </c>
      <c r="E17" s="81" t="s">
        <v>709</v>
      </c>
      <c r="F17" s="64" t="s">
        <v>709</v>
      </c>
      <c r="G17" s="252"/>
      <c r="H17" s="252"/>
      <c r="I17" s="252"/>
      <c r="J17" s="255"/>
      <c r="K17" s="256"/>
      <c r="L17" s="256"/>
      <c r="M17" s="252"/>
      <c r="N17" s="253"/>
      <c r="O17" s="252"/>
      <c r="P17" s="256"/>
      <c r="Q17" s="256"/>
      <c r="R17" s="256"/>
      <c r="S17" s="252"/>
      <c r="T17" s="252"/>
      <c r="U17" s="252"/>
      <c r="V17" s="256"/>
      <c r="W17" s="256"/>
      <c r="X17" s="256"/>
      <c r="Y17" s="252"/>
      <c r="Z17" s="252"/>
      <c r="AA17" s="252"/>
      <c r="AB17" s="256"/>
      <c r="AC17" s="256"/>
      <c r="AD17" s="256"/>
      <c r="AE17" s="252"/>
      <c r="AF17" s="252"/>
      <c r="AG17" s="252"/>
      <c r="AH17" s="256"/>
      <c r="AI17" s="256"/>
      <c r="AJ17" s="256"/>
      <c r="AK17" s="252"/>
      <c r="AL17" s="252"/>
      <c r="AM17" s="252"/>
      <c r="AN17" s="256"/>
      <c r="AO17" s="256"/>
      <c r="AP17" s="256"/>
      <c r="AQ17" s="252"/>
      <c r="AR17" s="252"/>
      <c r="AS17" s="252"/>
      <c r="AT17" s="256"/>
      <c r="AU17" s="257"/>
      <c r="AV17" s="257"/>
      <c r="AW17" s="254"/>
      <c r="AX17" s="254"/>
      <c r="AY17" s="254"/>
      <c r="AZ17" s="257"/>
      <c r="BA17" s="257"/>
      <c r="BB17" s="257"/>
      <c r="BC17" s="254"/>
      <c r="BD17" s="254"/>
      <c r="BE17" s="254"/>
      <c r="BF17" s="257"/>
      <c r="BG17" s="257"/>
      <c r="BH17" s="257"/>
      <c r="BI17" s="254"/>
      <c r="BJ17" s="254"/>
      <c r="BK17" s="254"/>
      <c r="BL17" s="257"/>
      <c r="BM17" s="257"/>
      <c r="BN17" s="257"/>
      <c r="BO17" s="258"/>
      <c r="BP17" s="258"/>
      <c r="BQ17" s="272"/>
    </row>
    <row r="18" spans="1:69" s="19" customFormat="1" ht="47.25" customHeight="1" x14ac:dyDescent="0.2">
      <c r="A18" s="82">
        <v>11</v>
      </c>
      <c r="B18" s="265" t="s">
        <v>105</v>
      </c>
      <c r="C18" s="74" t="s">
        <v>709</v>
      </c>
      <c r="D18" s="63" t="s">
        <v>709</v>
      </c>
      <c r="E18" s="81" t="s">
        <v>709</v>
      </c>
      <c r="F18" s="64" t="s">
        <v>709</v>
      </c>
      <c r="G18" s="252"/>
      <c r="H18" s="252"/>
      <c r="I18" s="252"/>
      <c r="J18" s="255"/>
      <c r="K18" s="256"/>
      <c r="L18" s="256"/>
      <c r="M18" s="252"/>
      <c r="N18" s="253"/>
      <c r="O18" s="252"/>
      <c r="P18" s="256"/>
      <c r="Q18" s="256"/>
      <c r="R18" s="256"/>
      <c r="S18" s="252"/>
      <c r="T18" s="252"/>
      <c r="U18" s="252"/>
      <c r="V18" s="256"/>
      <c r="W18" s="256"/>
      <c r="X18" s="256"/>
      <c r="Y18" s="252"/>
      <c r="Z18" s="252"/>
      <c r="AA18" s="252"/>
      <c r="AB18" s="256"/>
      <c r="AC18" s="256"/>
      <c r="AD18" s="256"/>
      <c r="AE18" s="252"/>
      <c r="AF18" s="252"/>
      <c r="AG18" s="252"/>
      <c r="AH18" s="256"/>
      <c r="AI18" s="256"/>
      <c r="AJ18" s="256"/>
      <c r="AK18" s="252"/>
      <c r="AL18" s="252"/>
      <c r="AM18" s="252"/>
      <c r="AN18" s="256"/>
      <c r="AO18" s="256"/>
      <c r="AP18" s="256"/>
      <c r="AQ18" s="252"/>
      <c r="AR18" s="252"/>
      <c r="AS18" s="252"/>
      <c r="AT18" s="256"/>
      <c r="AU18" s="257"/>
      <c r="AV18" s="257"/>
      <c r="AW18" s="254"/>
      <c r="AX18" s="254"/>
      <c r="AY18" s="254"/>
      <c r="AZ18" s="257"/>
      <c r="BA18" s="257"/>
      <c r="BB18" s="257"/>
      <c r="BC18" s="254"/>
      <c r="BD18" s="254"/>
      <c r="BE18" s="254"/>
      <c r="BF18" s="257"/>
      <c r="BG18" s="257"/>
      <c r="BH18" s="257"/>
      <c r="BI18" s="254"/>
      <c r="BJ18" s="254"/>
      <c r="BK18" s="254"/>
      <c r="BL18" s="257"/>
      <c r="BM18" s="257"/>
      <c r="BN18" s="257"/>
      <c r="BO18" s="258"/>
      <c r="BP18" s="258"/>
      <c r="BQ18" s="272"/>
    </row>
    <row r="19" spans="1:69" s="19" customFormat="1" ht="47.25" customHeight="1" x14ac:dyDescent="0.2">
      <c r="A19" s="82">
        <v>12</v>
      </c>
      <c r="B19" s="265" t="s">
        <v>106</v>
      </c>
      <c r="C19" s="74" t="s">
        <v>709</v>
      </c>
      <c r="D19" s="63" t="s">
        <v>709</v>
      </c>
      <c r="E19" s="81" t="s">
        <v>709</v>
      </c>
      <c r="F19" s="64" t="s">
        <v>709</v>
      </c>
      <c r="G19" s="252"/>
      <c r="H19" s="252"/>
      <c r="I19" s="252"/>
      <c r="J19" s="255"/>
      <c r="K19" s="256"/>
      <c r="L19" s="256"/>
      <c r="M19" s="252"/>
      <c r="N19" s="253"/>
      <c r="O19" s="252"/>
      <c r="P19" s="256"/>
      <c r="Q19" s="256"/>
      <c r="R19" s="256"/>
      <c r="S19" s="252"/>
      <c r="T19" s="252"/>
      <c r="U19" s="252"/>
      <c r="V19" s="256"/>
      <c r="W19" s="256"/>
      <c r="X19" s="256"/>
      <c r="Y19" s="252"/>
      <c r="Z19" s="252"/>
      <c r="AA19" s="252"/>
      <c r="AB19" s="256"/>
      <c r="AC19" s="256"/>
      <c r="AD19" s="256"/>
      <c r="AE19" s="252"/>
      <c r="AF19" s="252"/>
      <c r="AG19" s="252"/>
      <c r="AH19" s="256"/>
      <c r="AI19" s="256"/>
      <c r="AJ19" s="256"/>
      <c r="AK19" s="252"/>
      <c r="AL19" s="252"/>
      <c r="AM19" s="252"/>
      <c r="AN19" s="256"/>
      <c r="AO19" s="256"/>
      <c r="AP19" s="256"/>
      <c r="AQ19" s="252"/>
      <c r="AR19" s="252"/>
      <c r="AS19" s="252"/>
      <c r="AT19" s="256"/>
      <c r="AU19" s="257"/>
      <c r="AV19" s="257"/>
      <c r="AW19" s="254"/>
      <c r="AX19" s="254"/>
      <c r="AY19" s="254"/>
      <c r="AZ19" s="257"/>
      <c r="BA19" s="257"/>
      <c r="BB19" s="257"/>
      <c r="BC19" s="254"/>
      <c r="BD19" s="254"/>
      <c r="BE19" s="254"/>
      <c r="BF19" s="257"/>
      <c r="BG19" s="257"/>
      <c r="BH19" s="257"/>
      <c r="BI19" s="254"/>
      <c r="BJ19" s="254"/>
      <c r="BK19" s="254"/>
      <c r="BL19" s="257"/>
      <c r="BM19" s="257"/>
      <c r="BN19" s="257"/>
      <c r="BO19" s="258"/>
      <c r="BP19" s="258"/>
      <c r="BQ19" s="272"/>
    </row>
    <row r="20" spans="1:69" s="19" customFormat="1" ht="47.25" customHeight="1" x14ac:dyDescent="0.2">
      <c r="A20" s="82">
        <v>13</v>
      </c>
      <c r="B20" s="265" t="s">
        <v>107</v>
      </c>
      <c r="C20" s="74" t="s">
        <v>709</v>
      </c>
      <c r="D20" s="63" t="s">
        <v>709</v>
      </c>
      <c r="E20" s="81" t="s">
        <v>709</v>
      </c>
      <c r="F20" s="64" t="s">
        <v>709</v>
      </c>
      <c r="G20" s="252"/>
      <c r="H20" s="252"/>
      <c r="I20" s="252"/>
      <c r="J20" s="255"/>
      <c r="K20" s="256"/>
      <c r="L20" s="256"/>
      <c r="M20" s="252"/>
      <c r="N20" s="253"/>
      <c r="O20" s="252"/>
      <c r="P20" s="256"/>
      <c r="Q20" s="256"/>
      <c r="R20" s="256"/>
      <c r="S20" s="252"/>
      <c r="T20" s="252"/>
      <c r="U20" s="252"/>
      <c r="V20" s="256"/>
      <c r="W20" s="256"/>
      <c r="X20" s="256"/>
      <c r="Y20" s="252"/>
      <c r="Z20" s="252"/>
      <c r="AA20" s="252"/>
      <c r="AB20" s="256"/>
      <c r="AC20" s="256"/>
      <c r="AD20" s="256"/>
      <c r="AE20" s="252"/>
      <c r="AF20" s="252"/>
      <c r="AG20" s="252"/>
      <c r="AH20" s="256"/>
      <c r="AI20" s="256"/>
      <c r="AJ20" s="256"/>
      <c r="AK20" s="252"/>
      <c r="AL20" s="252"/>
      <c r="AM20" s="252"/>
      <c r="AN20" s="256"/>
      <c r="AO20" s="256"/>
      <c r="AP20" s="256"/>
      <c r="AQ20" s="252"/>
      <c r="AR20" s="252"/>
      <c r="AS20" s="252"/>
      <c r="AT20" s="256"/>
      <c r="AU20" s="257"/>
      <c r="AV20" s="257"/>
      <c r="AW20" s="254"/>
      <c r="AX20" s="254"/>
      <c r="AY20" s="254"/>
      <c r="AZ20" s="257"/>
      <c r="BA20" s="257"/>
      <c r="BB20" s="257"/>
      <c r="BC20" s="254"/>
      <c r="BD20" s="254"/>
      <c r="BE20" s="254"/>
      <c r="BF20" s="257"/>
      <c r="BG20" s="257"/>
      <c r="BH20" s="257"/>
      <c r="BI20" s="254"/>
      <c r="BJ20" s="254"/>
      <c r="BK20" s="254"/>
      <c r="BL20" s="257"/>
      <c r="BM20" s="257"/>
      <c r="BN20" s="257"/>
      <c r="BO20" s="258"/>
      <c r="BP20" s="258"/>
      <c r="BQ20" s="272"/>
    </row>
    <row r="21" spans="1:69" s="19" customFormat="1" ht="47.25" customHeight="1" x14ac:dyDescent="0.2">
      <c r="A21" s="82">
        <v>14</v>
      </c>
      <c r="B21" s="265" t="s">
        <v>108</v>
      </c>
      <c r="C21" s="74" t="s">
        <v>709</v>
      </c>
      <c r="D21" s="63" t="s">
        <v>709</v>
      </c>
      <c r="E21" s="81" t="s">
        <v>709</v>
      </c>
      <c r="F21" s="64" t="s">
        <v>709</v>
      </c>
      <c r="G21" s="252"/>
      <c r="H21" s="252"/>
      <c r="I21" s="252"/>
      <c r="J21" s="255"/>
      <c r="K21" s="256"/>
      <c r="L21" s="256"/>
      <c r="M21" s="252"/>
      <c r="N21" s="253"/>
      <c r="O21" s="252"/>
      <c r="P21" s="256"/>
      <c r="Q21" s="256"/>
      <c r="R21" s="256"/>
      <c r="S21" s="252"/>
      <c r="T21" s="252"/>
      <c r="U21" s="252"/>
      <c r="V21" s="256"/>
      <c r="W21" s="256"/>
      <c r="X21" s="256"/>
      <c r="Y21" s="252"/>
      <c r="Z21" s="252"/>
      <c r="AA21" s="252"/>
      <c r="AB21" s="256"/>
      <c r="AC21" s="256"/>
      <c r="AD21" s="256"/>
      <c r="AE21" s="252"/>
      <c r="AF21" s="252"/>
      <c r="AG21" s="252"/>
      <c r="AH21" s="256"/>
      <c r="AI21" s="256"/>
      <c r="AJ21" s="256"/>
      <c r="AK21" s="252"/>
      <c r="AL21" s="252"/>
      <c r="AM21" s="252"/>
      <c r="AN21" s="256"/>
      <c r="AO21" s="256"/>
      <c r="AP21" s="256"/>
      <c r="AQ21" s="252"/>
      <c r="AR21" s="252"/>
      <c r="AS21" s="252"/>
      <c r="AT21" s="256"/>
      <c r="AU21" s="257"/>
      <c r="AV21" s="257"/>
      <c r="AW21" s="254"/>
      <c r="AX21" s="254"/>
      <c r="AY21" s="254"/>
      <c r="AZ21" s="257"/>
      <c r="BA21" s="257"/>
      <c r="BB21" s="257"/>
      <c r="BC21" s="254"/>
      <c r="BD21" s="254"/>
      <c r="BE21" s="254"/>
      <c r="BF21" s="257"/>
      <c r="BG21" s="257"/>
      <c r="BH21" s="257"/>
      <c r="BI21" s="254"/>
      <c r="BJ21" s="254"/>
      <c r="BK21" s="254"/>
      <c r="BL21" s="257"/>
      <c r="BM21" s="257"/>
      <c r="BN21" s="257"/>
      <c r="BO21" s="258"/>
      <c r="BP21" s="258"/>
      <c r="BQ21" s="272"/>
    </row>
    <row r="22" spans="1:69" s="19" customFormat="1" ht="47.25" customHeight="1" x14ac:dyDescent="0.2">
      <c r="A22" s="82">
        <v>15</v>
      </c>
      <c r="B22" s="265" t="s">
        <v>109</v>
      </c>
      <c r="C22" s="74" t="s">
        <v>709</v>
      </c>
      <c r="D22" s="63" t="s">
        <v>709</v>
      </c>
      <c r="E22" s="81" t="s">
        <v>709</v>
      </c>
      <c r="F22" s="64" t="s">
        <v>709</v>
      </c>
      <c r="G22" s="252"/>
      <c r="H22" s="252"/>
      <c r="I22" s="252"/>
      <c r="J22" s="255"/>
      <c r="K22" s="256"/>
      <c r="L22" s="256"/>
      <c r="M22" s="252"/>
      <c r="N22" s="253"/>
      <c r="O22" s="252"/>
      <c r="P22" s="256"/>
      <c r="Q22" s="256"/>
      <c r="R22" s="256"/>
      <c r="S22" s="252"/>
      <c r="T22" s="252"/>
      <c r="U22" s="252"/>
      <c r="V22" s="256"/>
      <c r="W22" s="256"/>
      <c r="X22" s="256"/>
      <c r="Y22" s="252"/>
      <c r="Z22" s="252"/>
      <c r="AA22" s="252"/>
      <c r="AB22" s="256"/>
      <c r="AC22" s="256"/>
      <c r="AD22" s="256"/>
      <c r="AE22" s="252"/>
      <c r="AF22" s="252"/>
      <c r="AG22" s="252"/>
      <c r="AH22" s="256"/>
      <c r="AI22" s="256"/>
      <c r="AJ22" s="256"/>
      <c r="AK22" s="252"/>
      <c r="AL22" s="252"/>
      <c r="AM22" s="252"/>
      <c r="AN22" s="256"/>
      <c r="AO22" s="256"/>
      <c r="AP22" s="256"/>
      <c r="AQ22" s="252"/>
      <c r="AR22" s="252"/>
      <c r="AS22" s="252"/>
      <c r="AT22" s="256"/>
      <c r="AU22" s="257"/>
      <c r="AV22" s="257"/>
      <c r="AW22" s="254"/>
      <c r="AX22" s="254"/>
      <c r="AY22" s="254"/>
      <c r="AZ22" s="257"/>
      <c r="BA22" s="257"/>
      <c r="BB22" s="257"/>
      <c r="BC22" s="254"/>
      <c r="BD22" s="254"/>
      <c r="BE22" s="254"/>
      <c r="BF22" s="257"/>
      <c r="BG22" s="257"/>
      <c r="BH22" s="257"/>
      <c r="BI22" s="254"/>
      <c r="BJ22" s="254"/>
      <c r="BK22" s="254"/>
      <c r="BL22" s="257"/>
      <c r="BM22" s="257"/>
      <c r="BN22" s="257"/>
      <c r="BO22" s="258"/>
      <c r="BP22" s="258"/>
      <c r="BQ22" s="272"/>
    </row>
    <row r="23" spans="1:69" s="19" customFormat="1" ht="47.25" customHeight="1" x14ac:dyDescent="0.2">
      <c r="A23" s="82">
        <v>16</v>
      </c>
      <c r="B23" s="265" t="s">
        <v>110</v>
      </c>
      <c r="C23" s="74" t="s">
        <v>709</v>
      </c>
      <c r="D23" s="63" t="s">
        <v>709</v>
      </c>
      <c r="E23" s="81" t="s">
        <v>709</v>
      </c>
      <c r="F23" s="64" t="s">
        <v>709</v>
      </c>
      <c r="G23" s="252"/>
      <c r="H23" s="252"/>
      <c r="I23" s="252"/>
      <c r="J23" s="255"/>
      <c r="K23" s="256"/>
      <c r="L23" s="256"/>
      <c r="M23" s="252"/>
      <c r="N23" s="253"/>
      <c r="O23" s="252"/>
      <c r="P23" s="256"/>
      <c r="Q23" s="256"/>
      <c r="R23" s="256"/>
      <c r="S23" s="252"/>
      <c r="T23" s="252"/>
      <c r="U23" s="252"/>
      <c r="V23" s="256"/>
      <c r="W23" s="256"/>
      <c r="X23" s="256"/>
      <c r="Y23" s="252"/>
      <c r="Z23" s="252"/>
      <c r="AA23" s="252"/>
      <c r="AB23" s="256"/>
      <c r="AC23" s="256"/>
      <c r="AD23" s="256"/>
      <c r="AE23" s="252"/>
      <c r="AF23" s="252"/>
      <c r="AG23" s="252"/>
      <c r="AH23" s="256"/>
      <c r="AI23" s="256"/>
      <c r="AJ23" s="256"/>
      <c r="AK23" s="252"/>
      <c r="AL23" s="252"/>
      <c r="AM23" s="252"/>
      <c r="AN23" s="256"/>
      <c r="AO23" s="256"/>
      <c r="AP23" s="256"/>
      <c r="AQ23" s="252"/>
      <c r="AR23" s="252"/>
      <c r="AS23" s="252"/>
      <c r="AT23" s="256"/>
      <c r="AU23" s="257"/>
      <c r="AV23" s="257"/>
      <c r="AW23" s="254"/>
      <c r="AX23" s="254"/>
      <c r="AY23" s="254"/>
      <c r="AZ23" s="257"/>
      <c r="BA23" s="257"/>
      <c r="BB23" s="257"/>
      <c r="BC23" s="254"/>
      <c r="BD23" s="254"/>
      <c r="BE23" s="254"/>
      <c r="BF23" s="257"/>
      <c r="BG23" s="257"/>
      <c r="BH23" s="257"/>
      <c r="BI23" s="254"/>
      <c r="BJ23" s="254"/>
      <c r="BK23" s="254"/>
      <c r="BL23" s="257"/>
      <c r="BM23" s="257"/>
      <c r="BN23" s="257"/>
      <c r="BO23" s="258"/>
      <c r="BP23" s="258"/>
      <c r="BQ23" s="272"/>
    </row>
    <row r="24" spans="1:69" s="19" customFormat="1" ht="47.25" customHeight="1" x14ac:dyDescent="0.2">
      <c r="A24" s="82">
        <v>17</v>
      </c>
      <c r="B24" s="265" t="s">
        <v>111</v>
      </c>
      <c r="C24" s="74" t="s">
        <v>709</v>
      </c>
      <c r="D24" s="63" t="s">
        <v>709</v>
      </c>
      <c r="E24" s="81" t="s">
        <v>709</v>
      </c>
      <c r="F24" s="64" t="s">
        <v>709</v>
      </c>
      <c r="G24" s="252"/>
      <c r="H24" s="252"/>
      <c r="I24" s="252"/>
      <c r="J24" s="255"/>
      <c r="K24" s="256"/>
      <c r="L24" s="256"/>
      <c r="M24" s="252"/>
      <c r="N24" s="253"/>
      <c r="O24" s="252"/>
      <c r="P24" s="256"/>
      <c r="Q24" s="256"/>
      <c r="R24" s="256"/>
      <c r="S24" s="252"/>
      <c r="T24" s="252"/>
      <c r="U24" s="252"/>
      <c r="V24" s="256"/>
      <c r="W24" s="256"/>
      <c r="X24" s="256"/>
      <c r="Y24" s="252"/>
      <c r="Z24" s="252"/>
      <c r="AA24" s="252"/>
      <c r="AB24" s="256"/>
      <c r="AC24" s="256"/>
      <c r="AD24" s="256"/>
      <c r="AE24" s="252"/>
      <c r="AF24" s="252"/>
      <c r="AG24" s="252"/>
      <c r="AH24" s="256"/>
      <c r="AI24" s="256"/>
      <c r="AJ24" s="256"/>
      <c r="AK24" s="252"/>
      <c r="AL24" s="252"/>
      <c r="AM24" s="252"/>
      <c r="AN24" s="256"/>
      <c r="AO24" s="256"/>
      <c r="AP24" s="256"/>
      <c r="AQ24" s="252"/>
      <c r="AR24" s="252"/>
      <c r="AS24" s="252"/>
      <c r="AT24" s="256"/>
      <c r="AU24" s="257"/>
      <c r="AV24" s="257"/>
      <c r="AW24" s="254"/>
      <c r="AX24" s="254"/>
      <c r="AY24" s="254"/>
      <c r="AZ24" s="257"/>
      <c r="BA24" s="257"/>
      <c r="BB24" s="257"/>
      <c r="BC24" s="254"/>
      <c r="BD24" s="254"/>
      <c r="BE24" s="254"/>
      <c r="BF24" s="257"/>
      <c r="BG24" s="257"/>
      <c r="BH24" s="257"/>
      <c r="BI24" s="254"/>
      <c r="BJ24" s="254"/>
      <c r="BK24" s="254"/>
      <c r="BL24" s="257"/>
      <c r="BM24" s="257"/>
      <c r="BN24" s="257"/>
      <c r="BO24" s="258"/>
      <c r="BP24" s="258"/>
      <c r="BQ24" s="272"/>
    </row>
    <row r="25" spans="1:69" s="19" customFormat="1" ht="47.25" customHeight="1" x14ac:dyDescent="0.2">
      <c r="A25" s="82">
        <v>18</v>
      </c>
      <c r="B25" s="265" t="s">
        <v>112</v>
      </c>
      <c r="C25" s="74" t="s">
        <v>709</v>
      </c>
      <c r="D25" s="63" t="s">
        <v>709</v>
      </c>
      <c r="E25" s="81" t="s">
        <v>709</v>
      </c>
      <c r="F25" s="64" t="s">
        <v>709</v>
      </c>
      <c r="G25" s="252"/>
      <c r="H25" s="252"/>
      <c r="I25" s="252"/>
      <c r="J25" s="255"/>
      <c r="K25" s="256"/>
      <c r="L25" s="256"/>
      <c r="M25" s="252"/>
      <c r="N25" s="253"/>
      <c r="O25" s="252"/>
      <c r="P25" s="256"/>
      <c r="Q25" s="256"/>
      <c r="R25" s="256"/>
      <c r="S25" s="252"/>
      <c r="T25" s="252"/>
      <c r="U25" s="252"/>
      <c r="V25" s="256"/>
      <c r="W25" s="256"/>
      <c r="X25" s="256"/>
      <c r="Y25" s="252"/>
      <c r="Z25" s="252"/>
      <c r="AA25" s="252"/>
      <c r="AB25" s="256"/>
      <c r="AC25" s="256"/>
      <c r="AD25" s="256"/>
      <c r="AE25" s="252"/>
      <c r="AF25" s="252"/>
      <c r="AG25" s="252"/>
      <c r="AH25" s="256"/>
      <c r="AI25" s="256"/>
      <c r="AJ25" s="256"/>
      <c r="AK25" s="252"/>
      <c r="AL25" s="252"/>
      <c r="AM25" s="252"/>
      <c r="AN25" s="256"/>
      <c r="AO25" s="256"/>
      <c r="AP25" s="256"/>
      <c r="AQ25" s="252"/>
      <c r="AR25" s="252"/>
      <c r="AS25" s="252"/>
      <c r="AT25" s="256"/>
      <c r="AU25" s="257"/>
      <c r="AV25" s="257"/>
      <c r="AW25" s="254"/>
      <c r="AX25" s="254"/>
      <c r="AY25" s="254"/>
      <c r="AZ25" s="257"/>
      <c r="BA25" s="257"/>
      <c r="BB25" s="257"/>
      <c r="BC25" s="254"/>
      <c r="BD25" s="254"/>
      <c r="BE25" s="254"/>
      <c r="BF25" s="257"/>
      <c r="BG25" s="257"/>
      <c r="BH25" s="257"/>
      <c r="BI25" s="254"/>
      <c r="BJ25" s="254"/>
      <c r="BK25" s="254"/>
      <c r="BL25" s="257"/>
      <c r="BM25" s="257"/>
      <c r="BN25" s="257"/>
      <c r="BO25" s="258"/>
      <c r="BP25" s="258"/>
      <c r="BQ25" s="272"/>
    </row>
    <row r="26" spans="1:69" s="19" customFormat="1" ht="47.25" customHeight="1" x14ac:dyDescent="0.2">
      <c r="A26" s="82">
        <v>19</v>
      </c>
      <c r="B26" s="265" t="s">
        <v>113</v>
      </c>
      <c r="C26" s="74" t="s">
        <v>709</v>
      </c>
      <c r="D26" s="63" t="s">
        <v>709</v>
      </c>
      <c r="E26" s="81" t="s">
        <v>709</v>
      </c>
      <c r="F26" s="64" t="s">
        <v>709</v>
      </c>
      <c r="G26" s="252"/>
      <c r="H26" s="252"/>
      <c r="I26" s="252"/>
      <c r="J26" s="255"/>
      <c r="K26" s="256"/>
      <c r="L26" s="256"/>
      <c r="M26" s="252"/>
      <c r="N26" s="253"/>
      <c r="O26" s="252"/>
      <c r="P26" s="256"/>
      <c r="Q26" s="256"/>
      <c r="R26" s="256"/>
      <c r="S26" s="252"/>
      <c r="T26" s="252"/>
      <c r="U26" s="252"/>
      <c r="V26" s="256"/>
      <c r="W26" s="256"/>
      <c r="X26" s="256"/>
      <c r="Y26" s="252"/>
      <c r="Z26" s="252"/>
      <c r="AA26" s="252"/>
      <c r="AB26" s="256"/>
      <c r="AC26" s="256"/>
      <c r="AD26" s="256"/>
      <c r="AE26" s="252"/>
      <c r="AF26" s="252"/>
      <c r="AG26" s="252"/>
      <c r="AH26" s="256"/>
      <c r="AI26" s="256"/>
      <c r="AJ26" s="256"/>
      <c r="AK26" s="252"/>
      <c r="AL26" s="252"/>
      <c r="AM26" s="252"/>
      <c r="AN26" s="256"/>
      <c r="AO26" s="256"/>
      <c r="AP26" s="256"/>
      <c r="AQ26" s="252"/>
      <c r="AR26" s="252"/>
      <c r="AS26" s="252"/>
      <c r="AT26" s="256"/>
      <c r="AU26" s="257"/>
      <c r="AV26" s="257"/>
      <c r="AW26" s="254"/>
      <c r="AX26" s="254"/>
      <c r="AY26" s="254"/>
      <c r="AZ26" s="257"/>
      <c r="BA26" s="257"/>
      <c r="BB26" s="257"/>
      <c r="BC26" s="254"/>
      <c r="BD26" s="254"/>
      <c r="BE26" s="254"/>
      <c r="BF26" s="257"/>
      <c r="BG26" s="257"/>
      <c r="BH26" s="257"/>
      <c r="BI26" s="254"/>
      <c r="BJ26" s="254"/>
      <c r="BK26" s="254"/>
      <c r="BL26" s="257"/>
      <c r="BM26" s="257"/>
      <c r="BN26" s="257"/>
      <c r="BO26" s="258"/>
      <c r="BP26" s="258"/>
      <c r="BQ26" s="272"/>
    </row>
    <row r="27" spans="1:69" s="19" customFormat="1" ht="47.25" customHeight="1" x14ac:dyDescent="0.2">
      <c r="A27" s="82">
        <v>20</v>
      </c>
      <c r="B27" s="265" t="s">
        <v>114</v>
      </c>
      <c r="C27" s="74" t="s">
        <v>709</v>
      </c>
      <c r="D27" s="63" t="s">
        <v>709</v>
      </c>
      <c r="E27" s="81" t="s">
        <v>709</v>
      </c>
      <c r="F27" s="64" t="s">
        <v>709</v>
      </c>
      <c r="G27" s="252"/>
      <c r="H27" s="252"/>
      <c r="I27" s="252"/>
      <c r="J27" s="255"/>
      <c r="K27" s="256"/>
      <c r="L27" s="256"/>
      <c r="M27" s="252"/>
      <c r="N27" s="253"/>
      <c r="O27" s="252"/>
      <c r="P27" s="256"/>
      <c r="Q27" s="256"/>
      <c r="R27" s="256"/>
      <c r="S27" s="252"/>
      <c r="T27" s="252"/>
      <c r="U27" s="252"/>
      <c r="V27" s="256"/>
      <c r="W27" s="256"/>
      <c r="X27" s="256"/>
      <c r="Y27" s="252"/>
      <c r="Z27" s="252"/>
      <c r="AA27" s="252"/>
      <c r="AB27" s="256"/>
      <c r="AC27" s="256"/>
      <c r="AD27" s="256"/>
      <c r="AE27" s="252"/>
      <c r="AF27" s="252"/>
      <c r="AG27" s="252"/>
      <c r="AH27" s="256"/>
      <c r="AI27" s="256"/>
      <c r="AJ27" s="256"/>
      <c r="AK27" s="252"/>
      <c r="AL27" s="252"/>
      <c r="AM27" s="252"/>
      <c r="AN27" s="256"/>
      <c r="AO27" s="256"/>
      <c r="AP27" s="256"/>
      <c r="AQ27" s="252"/>
      <c r="AR27" s="252"/>
      <c r="AS27" s="252"/>
      <c r="AT27" s="256"/>
      <c r="AU27" s="257"/>
      <c r="AV27" s="257"/>
      <c r="AW27" s="254"/>
      <c r="AX27" s="254"/>
      <c r="AY27" s="254"/>
      <c r="AZ27" s="257"/>
      <c r="BA27" s="257"/>
      <c r="BB27" s="257"/>
      <c r="BC27" s="254"/>
      <c r="BD27" s="254"/>
      <c r="BE27" s="254"/>
      <c r="BF27" s="257"/>
      <c r="BG27" s="257"/>
      <c r="BH27" s="257"/>
      <c r="BI27" s="254"/>
      <c r="BJ27" s="254"/>
      <c r="BK27" s="254"/>
      <c r="BL27" s="257"/>
      <c r="BM27" s="257"/>
      <c r="BN27" s="257"/>
      <c r="BO27" s="258"/>
      <c r="BP27" s="258"/>
      <c r="BQ27" s="272"/>
    </row>
    <row r="28" spans="1:69" s="19" customFormat="1" ht="47.25" customHeight="1" x14ac:dyDescent="0.2">
      <c r="A28" s="82">
        <v>21</v>
      </c>
      <c r="B28" s="265" t="s">
        <v>115</v>
      </c>
      <c r="C28" s="74" t="s">
        <v>709</v>
      </c>
      <c r="D28" s="63" t="s">
        <v>709</v>
      </c>
      <c r="E28" s="81" t="s">
        <v>709</v>
      </c>
      <c r="F28" s="64" t="s">
        <v>709</v>
      </c>
      <c r="G28" s="252"/>
      <c r="H28" s="252"/>
      <c r="I28" s="252"/>
      <c r="J28" s="255"/>
      <c r="K28" s="256"/>
      <c r="L28" s="256"/>
      <c r="M28" s="252"/>
      <c r="N28" s="253"/>
      <c r="O28" s="252"/>
      <c r="P28" s="256"/>
      <c r="Q28" s="256"/>
      <c r="R28" s="256"/>
      <c r="S28" s="252"/>
      <c r="T28" s="252"/>
      <c r="U28" s="252"/>
      <c r="V28" s="256"/>
      <c r="W28" s="256"/>
      <c r="X28" s="256"/>
      <c r="Y28" s="252"/>
      <c r="Z28" s="252"/>
      <c r="AA28" s="252"/>
      <c r="AB28" s="256"/>
      <c r="AC28" s="256"/>
      <c r="AD28" s="256"/>
      <c r="AE28" s="252"/>
      <c r="AF28" s="252"/>
      <c r="AG28" s="252"/>
      <c r="AH28" s="256"/>
      <c r="AI28" s="256"/>
      <c r="AJ28" s="256"/>
      <c r="AK28" s="252"/>
      <c r="AL28" s="252"/>
      <c r="AM28" s="252"/>
      <c r="AN28" s="256"/>
      <c r="AO28" s="256"/>
      <c r="AP28" s="256"/>
      <c r="AQ28" s="252"/>
      <c r="AR28" s="252"/>
      <c r="AS28" s="252"/>
      <c r="AT28" s="256"/>
      <c r="AU28" s="257"/>
      <c r="AV28" s="257"/>
      <c r="AW28" s="254"/>
      <c r="AX28" s="254"/>
      <c r="AY28" s="254"/>
      <c r="AZ28" s="257"/>
      <c r="BA28" s="257"/>
      <c r="BB28" s="257"/>
      <c r="BC28" s="254"/>
      <c r="BD28" s="254"/>
      <c r="BE28" s="254"/>
      <c r="BF28" s="257"/>
      <c r="BG28" s="257"/>
      <c r="BH28" s="257"/>
      <c r="BI28" s="254"/>
      <c r="BJ28" s="254"/>
      <c r="BK28" s="254"/>
      <c r="BL28" s="257"/>
      <c r="BM28" s="257"/>
      <c r="BN28" s="257"/>
      <c r="BO28" s="258"/>
      <c r="BP28" s="258"/>
      <c r="BQ28" s="272"/>
    </row>
    <row r="29" spans="1:69" s="19" customFormat="1" ht="47.25" customHeight="1" x14ac:dyDescent="0.2">
      <c r="A29" s="82">
        <v>22</v>
      </c>
      <c r="B29" s="265" t="s">
        <v>116</v>
      </c>
      <c r="C29" s="74" t="s">
        <v>709</v>
      </c>
      <c r="D29" s="63" t="s">
        <v>709</v>
      </c>
      <c r="E29" s="81" t="s">
        <v>709</v>
      </c>
      <c r="F29" s="64" t="s">
        <v>709</v>
      </c>
      <c r="G29" s="252"/>
      <c r="H29" s="252"/>
      <c r="I29" s="252"/>
      <c r="J29" s="255"/>
      <c r="K29" s="256"/>
      <c r="L29" s="256"/>
      <c r="M29" s="252"/>
      <c r="N29" s="253"/>
      <c r="O29" s="252"/>
      <c r="P29" s="256"/>
      <c r="Q29" s="256"/>
      <c r="R29" s="256"/>
      <c r="S29" s="252"/>
      <c r="T29" s="252"/>
      <c r="U29" s="252"/>
      <c r="V29" s="256"/>
      <c r="W29" s="256"/>
      <c r="X29" s="256"/>
      <c r="Y29" s="252"/>
      <c r="Z29" s="252"/>
      <c r="AA29" s="252"/>
      <c r="AB29" s="256"/>
      <c r="AC29" s="256"/>
      <c r="AD29" s="256"/>
      <c r="AE29" s="252"/>
      <c r="AF29" s="252"/>
      <c r="AG29" s="252"/>
      <c r="AH29" s="256"/>
      <c r="AI29" s="256"/>
      <c r="AJ29" s="256"/>
      <c r="AK29" s="252"/>
      <c r="AL29" s="252"/>
      <c r="AM29" s="252"/>
      <c r="AN29" s="256"/>
      <c r="AO29" s="256"/>
      <c r="AP29" s="256"/>
      <c r="AQ29" s="252"/>
      <c r="AR29" s="252"/>
      <c r="AS29" s="252"/>
      <c r="AT29" s="256"/>
      <c r="AU29" s="257"/>
      <c r="AV29" s="257"/>
      <c r="AW29" s="254"/>
      <c r="AX29" s="254"/>
      <c r="AY29" s="254"/>
      <c r="AZ29" s="257"/>
      <c r="BA29" s="257"/>
      <c r="BB29" s="257"/>
      <c r="BC29" s="254"/>
      <c r="BD29" s="254"/>
      <c r="BE29" s="254"/>
      <c r="BF29" s="257"/>
      <c r="BG29" s="257"/>
      <c r="BH29" s="257"/>
      <c r="BI29" s="254"/>
      <c r="BJ29" s="254"/>
      <c r="BK29" s="254"/>
      <c r="BL29" s="257"/>
      <c r="BM29" s="257"/>
      <c r="BN29" s="257"/>
      <c r="BO29" s="258"/>
      <c r="BP29" s="258"/>
      <c r="BQ29" s="272"/>
    </row>
    <row r="30" spans="1:69" s="19" customFormat="1" ht="47.25" customHeight="1" x14ac:dyDescent="0.2">
      <c r="A30" s="82">
        <v>23</v>
      </c>
      <c r="B30" s="265" t="s">
        <v>117</v>
      </c>
      <c r="C30" s="74" t="s">
        <v>709</v>
      </c>
      <c r="D30" s="63" t="s">
        <v>709</v>
      </c>
      <c r="E30" s="81" t="s">
        <v>709</v>
      </c>
      <c r="F30" s="64" t="s">
        <v>709</v>
      </c>
      <c r="G30" s="252"/>
      <c r="H30" s="252"/>
      <c r="I30" s="252"/>
      <c r="J30" s="255"/>
      <c r="K30" s="256"/>
      <c r="L30" s="256"/>
      <c r="M30" s="252"/>
      <c r="N30" s="253"/>
      <c r="O30" s="252"/>
      <c r="P30" s="256"/>
      <c r="Q30" s="256"/>
      <c r="R30" s="256"/>
      <c r="S30" s="252"/>
      <c r="T30" s="252"/>
      <c r="U30" s="252"/>
      <c r="V30" s="256"/>
      <c r="W30" s="256"/>
      <c r="X30" s="256"/>
      <c r="Y30" s="252"/>
      <c r="Z30" s="252"/>
      <c r="AA30" s="252"/>
      <c r="AB30" s="256"/>
      <c r="AC30" s="256"/>
      <c r="AD30" s="256"/>
      <c r="AE30" s="252"/>
      <c r="AF30" s="252"/>
      <c r="AG30" s="252"/>
      <c r="AH30" s="256"/>
      <c r="AI30" s="256"/>
      <c r="AJ30" s="256"/>
      <c r="AK30" s="252"/>
      <c r="AL30" s="252"/>
      <c r="AM30" s="252"/>
      <c r="AN30" s="256"/>
      <c r="AO30" s="256"/>
      <c r="AP30" s="256"/>
      <c r="AQ30" s="252"/>
      <c r="AR30" s="252"/>
      <c r="AS30" s="252"/>
      <c r="AT30" s="256"/>
      <c r="AU30" s="257"/>
      <c r="AV30" s="257"/>
      <c r="AW30" s="254"/>
      <c r="AX30" s="254"/>
      <c r="AY30" s="254"/>
      <c r="AZ30" s="257"/>
      <c r="BA30" s="257"/>
      <c r="BB30" s="257"/>
      <c r="BC30" s="254"/>
      <c r="BD30" s="254"/>
      <c r="BE30" s="254"/>
      <c r="BF30" s="257"/>
      <c r="BG30" s="257"/>
      <c r="BH30" s="257"/>
      <c r="BI30" s="254"/>
      <c r="BJ30" s="254"/>
      <c r="BK30" s="254"/>
      <c r="BL30" s="257"/>
      <c r="BM30" s="257"/>
      <c r="BN30" s="257"/>
      <c r="BO30" s="258"/>
      <c r="BP30" s="258"/>
      <c r="BQ30" s="272"/>
    </row>
    <row r="31" spans="1:69" s="19" customFormat="1" ht="47.25" customHeight="1" x14ac:dyDescent="0.2">
      <c r="A31" s="82">
        <v>24</v>
      </c>
      <c r="B31" s="265" t="s">
        <v>118</v>
      </c>
      <c r="C31" s="74" t="s">
        <v>709</v>
      </c>
      <c r="D31" s="63" t="s">
        <v>709</v>
      </c>
      <c r="E31" s="81" t="s">
        <v>709</v>
      </c>
      <c r="F31" s="64" t="s">
        <v>709</v>
      </c>
      <c r="G31" s="252"/>
      <c r="H31" s="252"/>
      <c r="I31" s="252"/>
      <c r="J31" s="255"/>
      <c r="K31" s="256"/>
      <c r="L31" s="256"/>
      <c r="M31" s="252"/>
      <c r="N31" s="253"/>
      <c r="O31" s="252"/>
      <c r="P31" s="256"/>
      <c r="Q31" s="256"/>
      <c r="R31" s="256"/>
      <c r="S31" s="252"/>
      <c r="T31" s="252"/>
      <c r="U31" s="252"/>
      <c r="V31" s="256"/>
      <c r="W31" s="256"/>
      <c r="X31" s="256"/>
      <c r="Y31" s="252"/>
      <c r="Z31" s="252"/>
      <c r="AA31" s="252"/>
      <c r="AB31" s="256"/>
      <c r="AC31" s="256"/>
      <c r="AD31" s="256"/>
      <c r="AE31" s="252"/>
      <c r="AF31" s="252"/>
      <c r="AG31" s="252"/>
      <c r="AH31" s="256"/>
      <c r="AI31" s="256"/>
      <c r="AJ31" s="256"/>
      <c r="AK31" s="252"/>
      <c r="AL31" s="252"/>
      <c r="AM31" s="252"/>
      <c r="AN31" s="256"/>
      <c r="AO31" s="256"/>
      <c r="AP31" s="256"/>
      <c r="AQ31" s="252"/>
      <c r="AR31" s="252"/>
      <c r="AS31" s="252"/>
      <c r="AT31" s="256"/>
      <c r="AU31" s="257"/>
      <c r="AV31" s="257"/>
      <c r="AW31" s="254"/>
      <c r="AX31" s="254"/>
      <c r="AY31" s="254"/>
      <c r="AZ31" s="257"/>
      <c r="BA31" s="257"/>
      <c r="BB31" s="257"/>
      <c r="BC31" s="254"/>
      <c r="BD31" s="254"/>
      <c r="BE31" s="254"/>
      <c r="BF31" s="257"/>
      <c r="BG31" s="257"/>
      <c r="BH31" s="257"/>
      <c r="BI31" s="254"/>
      <c r="BJ31" s="254"/>
      <c r="BK31" s="254"/>
      <c r="BL31" s="257"/>
      <c r="BM31" s="257"/>
      <c r="BN31" s="257"/>
      <c r="BO31" s="258"/>
      <c r="BP31" s="258"/>
      <c r="BQ31" s="272"/>
    </row>
    <row r="32" spans="1:69" s="19" customFormat="1" ht="47.25" customHeight="1" x14ac:dyDescent="0.2">
      <c r="A32" s="82">
        <v>25</v>
      </c>
      <c r="B32" s="265" t="s">
        <v>119</v>
      </c>
      <c r="C32" s="74" t="s">
        <v>709</v>
      </c>
      <c r="D32" s="63" t="s">
        <v>709</v>
      </c>
      <c r="E32" s="81" t="s">
        <v>709</v>
      </c>
      <c r="F32" s="64" t="s">
        <v>709</v>
      </c>
      <c r="G32" s="252"/>
      <c r="H32" s="252"/>
      <c r="I32" s="252"/>
      <c r="J32" s="255"/>
      <c r="K32" s="256"/>
      <c r="L32" s="256"/>
      <c r="M32" s="252"/>
      <c r="N32" s="253"/>
      <c r="O32" s="252"/>
      <c r="P32" s="256"/>
      <c r="Q32" s="256"/>
      <c r="R32" s="256"/>
      <c r="S32" s="252"/>
      <c r="T32" s="252"/>
      <c r="U32" s="252"/>
      <c r="V32" s="256"/>
      <c r="W32" s="256"/>
      <c r="X32" s="256"/>
      <c r="Y32" s="252"/>
      <c r="Z32" s="252"/>
      <c r="AA32" s="252"/>
      <c r="AB32" s="256"/>
      <c r="AC32" s="256"/>
      <c r="AD32" s="256"/>
      <c r="AE32" s="252"/>
      <c r="AF32" s="252"/>
      <c r="AG32" s="252"/>
      <c r="AH32" s="256"/>
      <c r="AI32" s="256"/>
      <c r="AJ32" s="256"/>
      <c r="AK32" s="252"/>
      <c r="AL32" s="252"/>
      <c r="AM32" s="252"/>
      <c r="AN32" s="256"/>
      <c r="AO32" s="256"/>
      <c r="AP32" s="256"/>
      <c r="AQ32" s="252"/>
      <c r="AR32" s="252"/>
      <c r="AS32" s="252"/>
      <c r="AT32" s="256"/>
      <c r="AU32" s="257"/>
      <c r="AV32" s="257"/>
      <c r="AW32" s="254"/>
      <c r="AX32" s="254"/>
      <c r="AY32" s="254"/>
      <c r="AZ32" s="257"/>
      <c r="BA32" s="257"/>
      <c r="BB32" s="257"/>
      <c r="BC32" s="254"/>
      <c r="BD32" s="254"/>
      <c r="BE32" s="254"/>
      <c r="BF32" s="257"/>
      <c r="BG32" s="257"/>
      <c r="BH32" s="257"/>
      <c r="BI32" s="254"/>
      <c r="BJ32" s="254"/>
      <c r="BK32" s="254"/>
      <c r="BL32" s="257"/>
      <c r="BM32" s="257"/>
      <c r="BN32" s="257"/>
      <c r="BO32" s="258"/>
      <c r="BP32" s="258"/>
      <c r="BQ32" s="272"/>
    </row>
    <row r="33" spans="1:69" ht="9" customHeight="1" x14ac:dyDescent="0.2">
      <c r="E33" s="60"/>
    </row>
    <row r="34" spans="1:69" s="87" customFormat="1" ht="18" x14ac:dyDescent="0.25">
      <c r="A34" s="83" t="s">
        <v>23</v>
      </c>
      <c r="B34" s="83"/>
      <c r="C34" s="83"/>
      <c r="D34" s="84"/>
      <c r="E34" s="85"/>
      <c r="F34" s="86" t="s">
        <v>0</v>
      </c>
      <c r="J34" s="87" t="s">
        <v>1</v>
      </c>
      <c r="S34" s="87" t="s">
        <v>2</v>
      </c>
      <c r="AA34" s="87" t="s">
        <v>3</v>
      </c>
      <c r="AL34" s="87" t="s">
        <v>3</v>
      </c>
      <c r="BO34" s="88" t="s">
        <v>3</v>
      </c>
      <c r="BP34" s="86"/>
      <c r="BQ34" s="274"/>
    </row>
    <row r="35" spans="1:69" x14ac:dyDescent="0.2">
      <c r="E35" s="60"/>
    </row>
    <row r="36" spans="1:69" x14ac:dyDescent="0.2">
      <c r="E36" s="60"/>
    </row>
    <row r="37" spans="1:69" x14ac:dyDescent="0.2">
      <c r="E37" s="60"/>
    </row>
  </sheetData>
  <autoFilter ref="B6:BQ7">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autoFilter>
  <mergeCells count="45">
    <mergeCell ref="BO5:BQ5"/>
    <mergeCell ref="BL7:BN7"/>
    <mergeCell ref="BP6:BP7"/>
    <mergeCell ref="AT7:AV7"/>
    <mergeCell ref="AW7:AY7"/>
    <mergeCell ref="AZ7:BB7"/>
    <mergeCell ref="J7:L7"/>
    <mergeCell ref="BQ6:BQ7"/>
    <mergeCell ref="BF7:BH7"/>
    <mergeCell ref="BI7:BK7"/>
    <mergeCell ref="BO6:BO7"/>
    <mergeCell ref="P7:R7"/>
    <mergeCell ref="S7:U7"/>
    <mergeCell ref="V7:X7"/>
    <mergeCell ref="AE7:AG7"/>
    <mergeCell ref="AB7:AD7"/>
    <mergeCell ref="AH7:AJ7"/>
    <mergeCell ref="AK7:AM7"/>
    <mergeCell ref="AN7:AP7"/>
    <mergeCell ref="AQ7:AS7"/>
    <mergeCell ref="A1:BQ1"/>
    <mergeCell ref="A2:BQ2"/>
    <mergeCell ref="A3:D3"/>
    <mergeCell ref="E3:F3"/>
    <mergeCell ref="U3:X3"/>
    <mergeCell ref="AF3:AJ3"/>
    <mergeCell ref="BC3:BQ3"/>
    <mergeCell ref="AA3:AE3"/>
    <mergeCell ref="AW3:BB3"/>
    <mergeCell ref="BC4:BH4"/>
    <mergeCell ref="BC7:BE7"/>
    <mergeCell ref="BI4:BK4"/>
    <mergeCell ref="A4:D4"/>
    <mergeCell ref="E4:F4"/>
    <mergeCell ref="G6:BN6"/>
    <mergeCell ref="M7:O7"/>
    <mergeCell ref="C6:C7"/>
    <mergeCell ref="E6:E7"/>
    <mergeCell ref="F6:F7"/>
    <mergeCell ref="Y7:AA7"/>
    <mergeCell ref="AW4:BB4"/>
    <mergeCell ref="A6:A7"/>
    <mergeCell ref="B6:B7"/>
    <mergeCell ref="D6:D7"/>
    <mergeCell ref="G7:I7"/>
  </mergeCells>
  <conditionalFormatting sqref="BO8:BO32">
    <cfRule type="duplicateValues" dxfId="10" priority="1" stopIfTrue="1"/>
  </conditionalFormatting>
  <hyperlinks>
    <hyperlink ref="E3" location="'YARIŞMA PROGRAMI'!C13" display="Sırıkla Atlama"/>
    <hyperlink ref="E3:F3" location="'YARIŞMA PROGRAMI'!C8" display="'YARIŞMA PROGRAMI'!C8"/>
  </hyperlinks>
  <printOptions horizontalCentered="1"/>
  <pageMargins left="0.27" right="0.15748031496062992" top="0.55118110236220474" bottom="0.27559055118110237" header="0.19685039370078741" footer="0.19685039370078741"/>
  <pageSetup paperSize="9" scale="3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43"/>
  <sheetViews>
    <sheetView view="pageBreakPreview" topLeftCell="A8" zoomScale="90" zoomScaleNormal="100" zoomScaleSheetLayoutView="90" workbookViewId="0">
      <selection sqref="A1:O20"/>
    </sheetView>
  </sheetViews>
  <sheetFormatPr defaultColWidth="9.140625" defaultRowHeight="12.75" x14ac:dyDescent="0.2"/>
  <cols>
    <col min="1" max="1" width="6" style="102" customWidth="1"/>
    <col min="2" max="2" width="16.42578125" style="102" hidden="1" customWidth="1"/>
    <col min="3" max="3" width="12.140625" style="102" customWidth="1"/>
    <col min="4" max="4" width="18.42578125" style="103" customWidth="1"/>
    <col min="5" max="5" width="25.85546875" style="102" customWidth="1"/>
    <col min="6" max="6" width="47.7109375" style="3" customWidth="1"/>
    <col min="7" max="13" width="11.85546875" style="3" customWidth="1"/>
    <col min="14" max="14" width="11.85546875" style="104" customWidth="1"/>
    <col min="15" max="15" width="7.85546875" style="102" customWidth="1"/>
    <col min="16" max="16" width="9.140625" style="3" customWidth="1"/>
    <col min="17" max="16384" width="9.140625" style="3"/>
  </cols>
  <sheetData>
    <row r="1" spans="1:16" ht="61.5" customHeight="1" x14ac:dyDescent="0.2">
      <c r="A1" s="464" t="str">
        <f>'100 m'!A1:P1</f>
        <v>GÖRME ENGELLİLER SPOR FEDERASYONU                                                                                                                                                                              Türkiye Atletizm Federasyonu
BURSA  Atletizm İl Temsilciliği</v>
      </c>
      <c r="B1" s="464"/>
      <c r="C1" s="464"/>
      <c r="D1" s="464"/>
      <c r="E1" s="464"/>
      <c r="F1" s="464"/>
      <c r="G1" s="464"/>
      <c r="H1" s="464"/>
      <c r="I1" s="464"/>
      <c r="J1" s="464"/>
      <c r="K1" s="464"/>
      <c r="L1" s="464"/>
      <c r="M1" s="464"/>
      <c r="N1" s="464"/>
      <c r="O1" s="464"/>
    </row>
    <row r="2" spans="1:16" ht="25.5" customHeight="1" x14ac:dyDescent="0.2">
      <c r="A2" s="443" t="str">
        <f>'100 m'!A2:P2</f>
        <v xml:space="preserve"> GÖRME ENGELLİLER TÜRKİYE ŞAMPİYONASI</v>
      </c>
      <c r="B2" s="443"/>
      <c r="C2" s="443"/>
      <c r="D2" s="443"/>
      <c r="E2" s="443"/>
      <c r="F2" s="443"/>
      <c r="G2" s="443"/>
      <c r="H2" s="443"/>
      <c r="I2" s="443"/>
      <c r="J2" s="443"/>
      <c r="K2" s="443"/>
      <c r="L2" s="443"/>
      <c r="M2" s="443"/>
      <c r="N2" s="443"/>
      <c r="O2" s="443"/>
    </row>
    <row r="3" spans="1:16" s="4" customFormat="1" ht="43.5" customHeight="1" x14ac:dyDescent="0.2">
      <c r="A3" s="445" t="s">
        <v>279</v>
      </c>
      <c r="B3" s="445"/>
      <c r="C3" s="445"/>
      <c r="D3" s="465" t="s">
        <v>361</v>
      </c>
      <c r="E3" s="465"/>
      <c r="F3" s="469" t="str">
        <f>DİSK!F3</f>
        <v>18+ YAŞ(2000 VE ÜZERİ DOĞUMLU ERKEK</v>
      </c>
      <c r="G3" s="470"/>
      <c r="H3" s="470"/>
      <c r="I3" s="470"/>
      <c r="J3" s="261"/>
      <c r="K3" s="430" t="str">
        <f>DİSK!K3</f>
        <v>18 YAŞ ÜZERİ</v>
      </c>
      <c r="L3" s="430"/>
      <c r="M3" s="430"/>
      <c r="N3" s="430"/>
      <c r="O3" s="430"/>
    </row>
    <row r="4" spans="1:16" s="4" customFormat="1" ht="43.5" customHeight="1" x14ac:dyDescent="0.2">
      <c r="A4" s="435" t="s">
        <v>280</v>
      </c>
      <c r="B4" s="435"/>
      <c r="C4" s="435"/>
      <c r="D4" s="468" t="str">
        <f>'100 m'!D4:E4</f>
        <v>ERKEKLER ( B2 )</v>
      </c>
      <c r="E4" s="468"/>
      <c r="F4" s="180" t="s">
        <v>440</v>
      </c>
      <c r="G4" s="472" t="s">
        <v>724</v>
      </c>
      <c r="H4" s="472"/>
      <c r="I4" s="267"/>
      <c r="J4" s="435" t="s">
        <v>278</v>
      </c>
      <c r="K4" s="435"/>
      <c r="L4" s="435"/>
      <c r="M4" s="471" t="s">
        <v>729</v>
      </c>
      <c r="N4" s="471"/>
      <c r="O4" s="471"/>
    </row>
    <row r="5" spans="1:16" ht="13.5" customHeight="1" x14ac:dyDescent="0.2">
      <c r="A5" s="5"/>
      <c r="B5" s="5"/>
      <c r="C5" s="5"/>
      <c r="D5" s="9"/>
      <c r="E5" s="6"/>
      <c r="F5" s="7"/>
      <c r="G5" s="8"/>
      <c r="H5" s="8"/>
      <c r="I5" s="8"/>
      <c r="J5" s="8"/>
      <c r="K5" s="8"/>
      <c r="L5" s="8"/>
      <c r="M5" s="8"/>
      <c r="N5" s="426">
        <v>42355.455562384261</v>
      </c>
      <c r="O5" s="426"/>
    </row>
    <row r="6" spans="1:16" ht="15.75" x14ac:dyDescent="0.2">
      <c r="A6" s="438" t="s">
        <v>6</v>
      </c>
      <c r="B6" s="438"/>
      <c r="C6" s="434" t="s">
        <v>248</v>
      </c>
      <c r="D6" s="434" t="s">
        <v>282</v>
      </c>
      <c r="E6" s="438" t="s">
        <v>7</v>
      </c>
      <c r="F6" s="438" t="s">
        <v>55</v>
      </c>
      <c r="G6" s="439" t="s">
        <v>44</v>
      </c>
      <c r="H6" s="439"/>
      <c r="I6" s="439"/>
      <c r="J6" s="439"/>
      <c r="K6" s="439"/>
      <c r="L6" s="439"/>
      <c r="M6" s="439"/>
      <c r="N6" s="466" t="s">
        <v>8</v>
      </c>
      <c r="O6" s="466" t="s">
        <v>450</v>
      </c>
    </row>
    <row r="7" spans="1:16" ht="24" x14ac:dyDescent="0.2">
      <c r="A7" s="438"/>
      <c r="B7" s="438"/>
      <c r="C7" s="434"/>
      <c r="D7" s="434"/>
      <c r="E7" s="438"/>
      <c r="F7" s="438"/>
      <c r="G7" s="108">
        <v>1</v>
      </c>
      <c r="H7" s="108">
        <v>2</v>
      </c>
      <c r="I7" s="108">
        <v>3</v>
      </c>
      <c r="J7" s="264" t="s">
        <v>451</v>
      </c>
      <c r="K7" s="260">
        <v>4</v>
      </c>
      <c r="L7" s="260">
        <v>5</v>
      </c>
      <c r="M7" s="260">
        <v>6</v>
      </c>
      <c r="N7" s="467"/>
      <c r="O7" s="467"/>
    </row>
    <row r="8" spans="1:16" s="95" customFormat="1" ht="47.25" customHeight="1" x14ac:dyDescent="0.2">
      <c r="A8" s="109">
        <v>1</v>
      </c>
      <c r="B8" s="110" t="s">
        <v>326</v>
      </c>
      <c r="C8" s="310">
        <v>164</v>
      </c>
      <c r="D8" s="311">
        <v>28449</v>
      </c>
      <c r="E8" s="312" t="s">
        <v>789</v>
      </c>
      <c r="F8" s="312" t="s">
        <v>738</v>
      </c>
      <c r="G8" s="313">
        <v>760</v>
      </c>
      <c r="H8" s="313" t="s">
        <v>819</v>
      </c>
      <c r="I8" s="313">
        <v>699</v>
      </c>
      <c r="J8" s="314">
        <v>760</v>
      </c>
      <c r="K8" s="313">
        <v>789</v>
      </c>
      <c r="L8" s="313">
        <v>850</v>
      </c>
      <c r="M8" s="313">
        <v>732</v>
      </c>
      <c r="N8" s="314">
        <v>850</v>
      </c>
      <c r="O8" s="113"/>
    </row>
    <row r="9" spans="1:16" s="95" customFormat="1" ht="47.25" customHeight="1" x14ac:dyDescent="0.2">
      <c r="A9" s="109">
        <v>2</v>
      </c>
      <c r="B9" s="110" t="s">
        <v>327</v>
      </c>
      <c r="C9" s="310">
        <v>157</v>
      </c>
      <c r="D9" s="311">
        <v>34951</v>
      </c>
      <c r="E9" s="312" t="s">
        <v>755</v>
      </c>
      <c r="F9" s="312" t="s">
        <v>752</v>
      </c>
      <c r="G9" s="313">
        <v>748</v>
      </c>
      <c r="H9" s="313" t="s">
        <v>819</v>
      </c>
      <c r="I9" s="313">
        <v>703</v>
      </c>
      <c r="J9" s="314">
        <v>748</v>
      </c>
      <c r="K9" s="313">
        <v>765</v>
      </c>
      <c r="L9" s="313">
        <v>775</v>
      </c>
      <c r="M9" s="313">
        <v>766</v>
      </c>
      <c r="N9" s="314">
        <v>775</v>
      </c>
      <c r="O9" s="113"/>
      <c r="P9" s="96"/>
    </row>
    <row r="10" spans="1:16" s="95" customFormat="1" ht="47.25" customHeight="1" x14ac:dyDescent="0.2">
      <c r="A10" s="109">
        <v>3</v>
      </c>
      <c r="B10" s="110" t="s">
        <v>328</v>
      </c>
      <c r="C10" s="310">
        <v>197</v>
      </c>
      <c r="D10" s="311">
        <v>34732</v>
      </c>
      <c r="E10" s="312" t="s">
        <v>821</v>
      </c>
      <c r="F10" s="312" t="s">
        <v>746</v>
      </c>
      <c r="G10" s="313">
        <v>718</v>
      </c>
      <c r="H10" s="313">
        <v>683</v>
      </c>
      <c r="I10" s="313" t="s">
        <v>819</v>
      </c>
      <c r="J10" s="314">
        <v>718</v>
      </c>
      <c r="K10" s="313">
        <v>675</v>
      </c>
      <c r="L10" s="313">
        <v>702</v>
      </c>
      <c r="M10" s="313">
        <v>761</v>
      </c>
      <c r="N10" s="314">
        <v>761</v>
      </c>
      <c r="O10" s="113"/>
    </row>
    <row r="11" spans="1:16" s="95" customFormat="1" ht="47.25" customHeight="1" x14ac:dyDescent="0.2">
      <c r="A11" s="109">
        <v>4</v>
      </c>
      <c r="B11" s="110" t="s">
        <v>329</v>
      </c>
      <c r="C11" s="296">
        <v>191</v>
      </c>
      <c r="D11" s="297">
        <v>32769</v>
      </c>
      <c r="E11" s="298" t="s">
        <v>801</v>
      </c>
      <c r="F11" s="298" t="s">
        <v>802</v>
      </c>
      <c r="G11" s="204">
        <v>656</v>
      </c>
      <c r="H11" s="204" t="s">
        <v>819</v>
      </c>
      <c r="I11" s="204">
        <v>677</v>
      </c>
      <c r="J11" s="268">
        <v>677</v>
      </c>
      <c r="K11" s="269">
        <v>678</v>
      </c>
      <c r="L11" s="269">
        <v>620</v>
      </c>
      <c r="M11" s="269">
        <v>622</v>
      </c>
      <c r="N11" s="268">
        <v>678</v>
      </c>
      <c r="O11" s="113"/>
    </row>
    <row r="12" spans="1:16" s="95" customFormat="1" ht="47.25" customHeight="1" x14ac:dyDescent="0.2">
      <c r="A12" s="109">
        <v>5</v>
      </c>
      <c r="B12" s="110" t="s">
        <v>331</v>
      </c>
      <c r="C12" s="296">
        <v>154</v>
      </c>
      <c r="D12" s="297">
        <v>30227</v>
      </c>
      <c r="E12" s="298" t="s">
        <v>792</v>
      </c>
      <c r="F12" s="298" t="s">
        <v>793</v>
      </c>
      <c r="G12" s="204">
        <v>602</v>
      </c>
      <c r="H12" s="204">
        <v>535</v>
      </c>
      <c r="I12" s="204">
        <v>608</v>
      </c>
      <c r="J12" s="268">
        <v>608</v>
      </c>
      <c r="K12" s="269">
        <v>643</v>
      </c>
      <c r="L12" s="269">
        <v>635</v>
      </c>
      <c r="M12" s="269">
        <v>643</v>
      </c>
      <c r="N12" s="268">
        <v>643</v>
      </c>
      <c r="O12" s="113"/>
    </row>
    <row r="13" spans="1:16" s="95" customFormat="1" ht="47.25" customHeight="1" x14ac:dyDescent="0.2">
      <c r="A13" s="109">
        <v>6</v>
      </c>
      <c r="B13" s="110" t="s">
        <v>332</v>
      </c>
      <c r="C13" s="296">
        <v>243</v>
      </c>
      <c r="D13" s="112">
        <v>32957</v>
      </c>
      <c r="E13" s="221" t="s">
        <v>813</v>
      </c>
      <c r="F13" s="221" t="s">
        <v>814</v>
      </c>
      <c r="G13" s="204">
        <v>617</v>
      </c>
      <c r="H13" s="204">
        <v>571</v>
      </c>
      <c r="I13" s="204">
        <v>615</v>
      </c>
      <c r="J13" s="268">
        <v>617</v>
      </c>
      <c r="K13" s="269">
        <v>588</v>
      </c>
      <c r="L13" s="269">
        <v>577</v>
      </c>
      <c r="M13" s="269">
        <v>618</v>
      </c>
      <c r="N13" s="268">
        <v>618</v>
      </c>
      <c r="O13" s="113"/>
    </row>
    <row r="14" spans="1:16" s="95" customFormat="1" ht="47.25" customHeight="1" x14ac:dyDescent="0.2">
      <c r="A14" s="109">
        <v>7</v>
      </c>
      <c r="B14" s="110" t="s">
        <v>333</v>
      </c>
      <c r="C14" s="296">
        <v>202</v>
      </c>
      <c r="D14" s="297">
        <v>34483</v>
      </c>
      <c r="E14" s="298" t="s">
        <v>799</v>
      </c>
      <c r="F14" s="298" t="s">
        <v>800</v>
      </c>
      <c r="G14" s="204">
        <v>587</v>
      </c>
      <c r="H14" s="204">
        <v>563</v>
      </c>
      <c r="I14" s="204">
        <v>544</v>
      </c>
      <c r="J14" s="268">
        <v>587</v>
      </c>
      <c r="K14" s="269">
        <v>601</v>
      </c>
      <c r="L14" s="269">
        <v>571</v>
      </c>
      <c r="M14" s="269" t="s">
        <v>816</v>
      </c>
      <c r="N14" s="268">
        <v>601</v>
      </c>
      <c r="O14" s="113"/>
    </row>
    <row r="15" spans="1:16" s="95" customFormat="1" ht="47.25" customHeight="1" x14ac:dyDescent="0.2">
      <c r="A15" s="109">
        <v>8</v>
      </c>
      <c r="B15" s="110" t="s">
        <v>334</v>
      </c>
      <c r="C15" s="296">
        <v>155</v>
      </c>
      <c r="D15" s="297">
        <v>24643</v>
      </c>
      <c r="E15" s="298" t="s">
        <v>790</v>
      </c>
      <c r="F15" s="298" t="s">
        <v>791</v>
      </c>
      <c r="G15" s="204">
        <v>562</v>
      </c>
      <c r="H15" s="204">
        <v>532</v>
      </c>
      <c r="I15" s="204">
        <v>500</v>
      </c>
      <c r="J15" s="268">
        <v>562</v>
      </c>
      <c r="K15" s="269">
        <v>553</v>
      </c>
      <c r="L15" s="269" t="s">
        <v>820</v>
      </c>
      <c r="M15" s="269"/>
      <c r="N15" s="268">
        <v>562</v>
      </c>
      <c r="O15" s="113"/>
    </row>
    <row r="16" spans="1:16" s="95" customFormat="1" ht="47.25" customHeight="1" x14ac:dyDescent="0.2">
      <c r="A16" s="109">
        <v>9</v>
      </c>
      <c r="B16" s="110" t="s">
        <v>335</v>
      </c>
      <c r="C16" s="296">
        <v>152</v>
      </c>
      <c r="D16" s="297">
        <v>26275</v>
      </c>
      <c r="E16" s="298" t="s">
        <v>798</v>
      </c>
      <c r="F16" s="298" t="s">
        <v>785</v>
      </c>
      <c r="G16" s="204">
        <v>344</v>
      </c>
      <c r="H16" s="204">
        <v>394</v>
      </c>
      <c r="I16" s="204">
        <v>421</v>
      </c>
      <c r="J16" s="268">
        <v>421</v>
      </c>
      <c r="K16" s="269"/>
      <c r="L16" s="269"/>
      <c r="M16" s="269"/>
      <c r="N16" s="268">
        <v>421</v>
      </c>
      <c r="O16" s="113"/>
    </row>
    <row r="17" spans="1:16" s="95" customFormat="1" ht="47.25" customHeight="1" x14ac:dyDescent="0.2">
      <c r="A17" s="109">
        <v>10</v>
      </c>
      <c r="B17" s="110" t="s">
        <v>336</v>
      </c>
      <c r="C17" s="296">
        <v>181</v>
      </c>
      <c r="D17" s="297">
        <v>35211</v>
      </c>
      <c r="E17" s="298" t="s">
        <v>743</v>
      </c>
      <c r="F17" s="298" t="s">
        <v>744</v>
      </c>
      <c r="G17" s="204" t="s">
        <v>819</v>
      </c>
      <c r="H17" s="204">
        <v>388</v>
      </c>
      <c r="I17" s="204">
        <v>407</v>
      </c>
      <c r="J17" s="268">
        <v>407</v>
      </c>
      <c r="K17" s="269"/>
      <c r="L17" s="269"/>
      <c r="M17" s="269"/>
      <c r="N17" s="268">
        <v>407</v>
      </c>
      <c r="O17" s="113"/>
    </row>
    <row r="18" spans="1:16" s="95" customFormat="1" ht="47.25" customHeight="1" x14ac:dyDescent="0.2">
      <c r="A18" s="109">
        <v>11</v>
      </c>
      <c r="B18" s="110" t="s">
        <v>337</v>
      </c>
      <c r="C18" s="296">
        <v>171</v>
      </c>
      <c r="D18" s="297">
        <v>34001</v>
      </c>
      <c r="E18" s="298" t="s">
        <v>794</v>
      </c>
      <c r="F18" s="298" t="s">
        <v>774</v>
      </c>
      <c r="G18" s="204">
        <v>334</v>
      </c>
      <c r="H18" s="204">
        <v>384</v>
      </c>
      <c r="I18" s="204">
        <v>367</v>
      </c>
      <c r="J18" s="268">
        <v>384</v>
      </c>
      <c r="K18" s="269"/>
      <c r="L18" s="269"/>
      <c r="M18" s="269"/>
      <c r="N18" s="268">
        <v>384</v>
      </c>
      <c r="O18" s="113"/>
    </row>
    <row r="19" spans="1:16" s="95" customFormat="1" ht="47.25" customHeight="1" x14ac:dyDescent="0.2">
      <c r="A19" s="109"/>
      <c r="B19" s="110" t="s">
        <v>338</v>
      </c>
      <c r="C19" s="296"/>
      <c r="D19" s="112"/>
      <c r="E19" s="221"/>
      <c r="F19" s="221"/>
      <c r="G19" s="204"/>
      <c r="H19" s="204"/>
      <c r="I19" s="204"/>
      <c r="J19" s="268" t="s">
        <v>709</v>
      </c>
      <c r="K19" s="269"/>
      <c r="L19" s="269"/>
      <c r="M19" s="269"/>
      <c r="N19" s="268">
        <v>0</v>
      </c>
      <c r="O19" s="113"/>
    </row>
    <row r="20" spans="1:16" s="95" customFormat="1" ht="47.25" customHeight="1" x14ac:dyDescent="0.2">
      <c r="A20" s="109"/>
      <c r="B20" s="110" t="s">
        <v>339</v>
      </c>
      <c r="C20" s="111"/>
      <c r="D20" s="112"/>
      <c r="E20" s="221"/>
      <c r="F20" s="221"/>
      <c r="G20" s="204"/>
      <c r="H20" s="204"/>
      <c r="I20" s="204"/>
      <c r="J20" s="268" t="s">
        <v>709</v>
      </c>
      <c r="K20" s="269"/>
      <c r="L20" s="269"/>
      <c r="M20" s="269"/>
      <c r="N20" s="268">
        <v>0</v>
      </c>
      <c r="O20" s="113"/>
      <c r="P20" s="96"/>
    </row>
    <row r="21" spans="1:16" s="95" customFormat="1" ht="47.25" customHeight="1" x14ac:dyDescent="0.2">
      <c r="A21" s="109"/>
      <c r="B21" s="110" t="s">
        <v>340</v>
      </c>
      <c r="C21" s="111"/>
      <c r="D21" s="112"/>
      <c r="E21" s="221"/>
      <c r="F21" s="221"/>
      <c r="G21" s="204"/>
      <c r="H21" s="204"/>
      <c r="I21" s="204"/>
      <c r="J21" s="268" t="s">
        <v>709</v>
      </c>
      <c r="K21" s="269"/>
      <c r="L21" s="269"/>
      <c r="M21" s="269"/>
      <c r="N21" s="268">
        <v>0</v>
      </c>
      <c r="O21" s="113"/>
    </row>
    <row r="22" spans="1:16" s="95" customFormat="1" ht="24" hidden="1" customHeight="1" x14ac:dyDescent="0.2">
      <c r="A22" s="109">
        <v>21</v>
      </c>
      <c r="B22" s="110" t="s">
        <v>341</v>
      </c>
      <c r="C22" s="111"/>
      <c r="D22" s="112"/>
      <c r="E22" s="221"/>
      <c r="F22" s="221"/>
      <c r="G22" s="204"/>
      <c r="H22" s="204"/>
      <c r="I22" s="204"/>
      <c r="J22" s="268" t="s">
        <v>709</v>
      </c>
      <c r="K22" s="269"/>
      <c r="L22" s="269"/>
      <c r="M22" s="269"/>
      <c r="N22" s="268">
        <v>0</v>
      </c>
      <c r="O22" s="113"/>
    </row>
    <row r="23" spans="1:16" s="95" customFormat="1" ht="24" hidden="1" customHeight="1" x14ac:dyDescent="0.2">
      <c r="A23" s="109">
        <v>22</v>
      </c>
      <c r="B23" s="110" t="s">
        <v>342</v>
      </c>
      <c r="C23" s="111"/>
      <c r="D23" s="112"/>
      <c r="E23" s="221"/>
      <c r="F23" s="221"/>
      <c r="G23" s="204"/>
      <c r="H23" s="204"/>
      <c r="I23" s="204"/>
      <c r="J23" s="268" t="s">
        <v>709</v>
      </c>
      <c r="K23" s="269"/>
      <c r="L23" s="269"/>
      <c r="M23" s="269"/>
      <c r="N23" s="268">
        <v>0</v>
      </c>
      <c r="O23" s="113"/>
    </row>
    <row r="24" spans="1:16" s="95" customFormat="1" ht="24" hidden="1" customHeight="1" x14ac:dyDescent="0.2">
      <c r="A24" s="109">
        <v>23</v>
      </c>
      <c r="B24" s="110" t="s">
        <v>343</v>
      </c>
      <c r="C24" s="111"/>
      <c r="D24" s="112"/>
      <c r="E24" s="221"/>
      <c r="F24" s="221"/>
      <c r="G24" s="204"/>
      <c r="H24" s="204"/>
      <c r="I24" s="204"/>
      <c r="J24" s="268" t="s">
        <v>709</v>
      </c>
      <c r="K24" s="269"/>
      <c r="L24" s="269"/>
      <c r="M24" s="269"/>
      <c r="N24" s="268">
        <v>0</v>
      </c>
      <c r="O24" s="113"/>
    </row>
    <row r="25" spans="1:16" s="95" customFormat="1" ht="24" hidden="1" customHeight="1" x14ac:dyDescent="0.2">
      <c r="A25" s="109">
        <v>24</v>
      </c>
      <c r="B25" s="110" t="s">
        <v>344</v>
      </c>
      <c r="C25" s="111"/>
      <c r="D25" s="112"/>
      <c r="E25" s="221"/>
      <c r="F25" s="221"/>
      <c r="G25" s="204"/>
      <c r="H25" s="204"/>
      <c r="I25" s="204"/>
      <c r="J25" s="268" t="s">
        <v>709</v>
      </c>
      <c r="K25" s="269"/>
      <c r="L25" s="269"/>
      <c r="M25" s="269"/>
      <c r="N25" s="268">
        <v>0</v>
      </c>
      <c r="O25" s="113"/>
    </row>
    <row r="26" spans="1:16" s="95" customFormat="1" ht="24" hidden="1" customHeight="1" x14ac:dyDescent="0.2">
      <c r="A26" s="109">
        <v>25</v>
      </c>
      <c r="B26" s="110" t="s">
        <v>345</v>
      </c>
      <c r="C26" s="111"/>
      <c r="D26" s="112"/>
      <c r="E26" s="221"/>
      <c r="F26" s="221"/>
      <c r="G26" s="204"/>
      <c r="H26" s="204"/>
      <c r="I26" s="204"/>
      <c r="J26" s="268" t="s">
        <v>709</v>
      </c>
      <c r="K26" s="269"/>
      <c r="L26" s="269"/>
      <c r="M26" s="269"/>
      <c r="N26" s="268">
        <v>0</v>
      </c>
      <c r="O26" s="113"/>
    </row>
    <row r="27" spans="1:16" s="95" customFormat="1" ht="24" hidden="1" customHeight="1" x14ac:dyDescent="0.2">
      <c r="A27" s="109">
        <v>26</v>
      </c>
      <c r="B27" s="110" t="s">
        <v>346</v>
      </c>
      <c r="C27" s="111"/>
      <c r="D27" s="112"/>
      <c r="E27" s="221"/>
      <c r="F27" s="221"/>
      <c r="G27" s="204"/>
      <c r="H27" s="204"/>
      <c r="I27" s="204"/>
      <c r="J27" s="268" t="s">
        <v>709</v>
      </c>
      <c r="K27" s="269"/>
      <c r="L27" s="269"/>
      <c r="M27" s="269"/>
      <c r="N27" s="268">
        <v>0</v>
      </c>
      <c r="O27" s="113"/>
      <c r="P27" s="96"/>
    </row>
    <row r="28" spans="1:16" s="95" customFormat="1" ht="24" hidden="1" customHeight="1" x14ac:dyDescent="0.2">
      <c r="A28" s="109">
        <v>27</v>
      </c>
      <c r="B28" s="110" t="s">
        <v>347</v>
      </c>
      <c r="C28" s="111"/>
      <c r="D28" s="112"/>
      <c r="E28" s="221"/>
      <c r="F28" s="221"/>
      <c r="G28" s="204"/>
      <c r="H28" s="204"/>
      <c r="I28" s="204"/>
      <c r="J28" s="268" t="s">
        <v>709</v>
      </c>
      <c r="K28" s="269"/>
      <c r="L28" s="269"/>
      <c r="M28" s="269"/>
      <c r="N28" s="268">
        <v>0</v>
      </c>
      <c r="O28" s="113"/>
    </row>
    <row r="29" spans="1:16" s="95" customFormat="1" ht="24" hidden="1" customHeight="1" x14ac:dyDescent="0.2">
      <c r="A29" s="109">
        <v>28</v>
      </c>
      <c r="B29" s="110" t="s">
        <v>348</v>
      </c>
      <c r="C29" s="111"/>
      <c r="D29" s="112"/>
      <c r="E29" s="221"/>
      <c r="F29" s="221"/>
      <c r="G29" s="204"/>
      <c r="H29" s="204"/>
      <c r="I29" s="204"/>
      <c r="J29" s="268" t="s">
        <v>709</v>
      </c>
      <c r="K29" s="269"/>
      <c r="L29" s="269"/>
      <c r="M29" s="269"/>
      <c r="N29" s="268">
        <v>0</v>
      </c>
      <c r="O29" s="113"/>
    </row>
    <row r="30" spans="1:16" s="95" customFormat="1" ht="24" hidden="1" customHeight="1" x14ac:dyDescent="0.2">
      <c r="A30" s="109">
        <v>29</v>
      </c>
      <c r="B30" s="110" t="s">
        <v>349</v>
      </c>
      <c r="C30" s="111"/>
      <c r="D30" s="112"/>
      <c r="E30" s="221"/>
      <c r="F30" s="221"/>
      <c r="G30" s="204"/>
      <c r="H30" s="204"/>
      <c r="I30" s="204"/>
      <c r="J30" s="268" t="s">
        <v>709</v>
      </c>
      <c r="K30" s="269"/>
      <c r="L30" s="269"/>
      <c r="M30" s="269"/>
      <c r="N30" s="268">
        <v>0</v>
      </c>
      <c r="O30" s="113"/>
    </row>
    <row r="31" spans="1:16" s="95" customFormat="1" ht="24" hidden="1" customHeight="1" x14ac:dyDescent="0.2">
      <c r="A31" s="109">
        <v>30</v>
      </c>
      <c r="B31" s="110" t="s">
        <v>350</v>
      </c>
      <c r="C31" s="111"/>
      <c r="D31" s="112"/>
      <c r="E31" s="221"/>
      <c r="F31" s="221"/>
      <c r="G31" s="204"/>
      <c r="H31" s="204"/>
      <c r="I31" s="204"/>
      <c r="J31" s="268" t="s">
        <v>709</v>
      </c>
      <c r="K31" s="269"/>
      <c r="L31" s="269"/>
      <c r="M31" s="269"/>
      <c r="N31" s="268">
        <v>0</v>
      </c>
      <c r="O31" s="113"/>
    </row>
    <row r="32" spans="1:16" s="95" customFormat="1" ht="24" hidden="1" customHeight="1" x14ac:dyDescent="0.2">
      <c r="A32" s="109">
        <v>31</v>
      </c>
      <c r="B32" s="110" t="s">
        <v>351</v>
      </c>
      <c r="C32" s="111"/>
      <c r="D32" s="112"/>
      <c r="E32" s="221"/>
      <c r="F32" s="221"/>
      <c r="G32" s="204"/>
      <c r="H32" s="204"/>
      <c r="I32" s="204"/>
      <c r="J32" s="268" t="s">
        <v>709</v>
      </c>
      <c r="K32" s="269"/>
      <c r="L32" s="269"/>
      <c r="M32" s="269"/>
      <c r="N32" s="268">
        <v>0</v>
      </c>
      <c r="O32" s="113"/>
    </row>
    <row r="33" spans="1:16" s="95" customFormat="1" ht="24" hidden="1" customHeight="1" x14ac:dyDescent="0.2">
      <c r="A33" s="109">
        <v>32</v>
      </c>
      <c r="B33" s="110" t="s">
        <v>352</v>
      </c>
      <c r="C33" s="111"/>
      <c r="D33" s="112"/>
      <c r="E33" s="221"/>
      <c r="F33" s="221"/>
      <c r="G33" s="204"/>
      <c r="H33" s="204"/>
      <c r="I33" s="204"/>
      <c r="J33" s="268" t="s">
        <v>709</v>
      </c>
      <c r="K33" s="269"/>
      <c r="L33" s="269"/>
      <c r="M33" s="269"/>
      <c r="N33" s="268">
        <v>0</v>
      </c>
      <c r="O33" s="113"/>
    </row>
    <row r="34" spans="1:16" s="95" customFormat="1" ht="24" hidden="1" customHeight="1" x14ac:dyDescent="0.2">
      <c r="A34" s="109">
        <v>33</v>
      </c>
      <c r="B34" s="110" t="s">
        <v>353</v>
      </c>
      <c r="C34" s="111" t="s">
        <v>709</v>
      </c>
      <c r="D34" s="112" t="s">
        <v>709</v>
      </c>
      <c r="E34" s="221" t="s">
        <v>709</v>
      </c>
      <c r="F34" s="221" t="s">
        <v>709</v>
      </c>
      <c r="G34" s="204"/>
      <c r="H34" s="204"/>
      <c r="I34" s="204"/>
      <c r="J34" s="268" t="s">
        <v>709</v>
      </c>
      <c r="K34" s="269"/>
      <c r="L34" s="269"/>
      <c r="M34" s="269"/>
      <c r="N34" s="268">
        <v>0</v>
      </c>
      <c r="O34" s="113"/>
    </row>
    <row r="35" spans="1:16" s="95" customFormat="1" ht="24" hidden="1" customHeight="1" x14ac:dyDescent="0.2">
      <c r="A35" s="109">
        <v>34</v>
      </c>
      <c r="B35" s="110" t="s">
        <v>354</v>
      </c>
      <c r="C35" s="111" t="s">
        <v>709</v>
      </c>
      <c r="D35" s="112" t="s">
        <v>709</v>
      </c>
      <c r="E35" s="221" t="s">
        <v>709</v>
      </c>
      <c r="F35" s="221" t="s">
        <v>709</v>
      </c>
      <c r="G35" s="204"/>
      <c r="H35" s="204"/>
      <c r="I35" s="204"/>
      <c r="J35" s="268" t="s">
        <v>709</v>
      </c>
      <c r="K35" s="269"/>
      <c r="L35" s="269"/>
      <c r="M35" s="269"/>
      <c r="N35" s="268">
        <v>0</v>
      </c>
      <c r="O35" s="113"/>
    </row>
    <row r="36" spans="1:16" s="95" customFormat="1" ht="24" hidden="1" customHeight="1" x14ac:dyDescent="0.2">
      <c r="A36" s="109">
        <v>35</v>
      </c>
      <c r="B36" s="110" t="s">
        <v>355</v>
      </c>
      <c r="C36" s="111" t="s">
        <v>709</v>
      </c>
      <c r="D36" s="112" t="s">
        <v>709</v>
      </c>
      <c r="E36" s="221" t="s">
        <v>709</v>
      </c>
      <c r="F36" s="221" t="s">
        <v>709</v>
      </c>
      <c r="G36" s="204"/>
      <c r="H36" s="204"/>
      <c r="I36" s="204"/>
      <c r="J36" s="268" t="s">
        <v>709</v>
      </c>
      <c r="K36" s="269"/>
      <c r="L36" s="269"/>
      <c r="M36" s="269"/>
      <c r="N36" s="268">
        <v>0</v>
      </c>
      <c r="O36" s="113"/>
      <c r="P36" s="96"/>
    </row>
    <row r="37" spans="1:16" s="95" customFormat="1" ht="24" hidden="1" customHeight="1" x14ac:dyDescent="0.2">
      <c r="A37" s="109">
        <v>36</v>
      </c>
      <c r="B37" s="110" t="s">
        <v>356</v>
      </c>
      <c r="C37" s="111" t="s">
        <v>709</v>
      </c>
      <c r="D37" s="112" t="s">
        <v>709</v>
      </c>
      <c r="E37" s="221" t="s">
        <v>709</v>
      </c>
      <c r="F37" s="221" t="s">
        <v>709</v>
      </c>
      <c r="G37" s="204"/>
      <c r="H37" s="204"/>
      <c r="I37" s="204"/>
      <c r="J37" s="268" t="s">
        <v>709</v>
      </c>
      <c r="K37" s="269"/>
      <c r="L37" s="269"/>
      <c r="M37" s="269"/>
      <c r="N37" s="268">
        <v>0</v>
      </c>
      <c r="O37" s="113"/>
    </row>
    <row r="38" spans="1:16" s="95" customFormat="1" ht="24" hidden="1" customHeight="1" x14ac:dyDescent="0.2">
      <c r="A38" s="109">
        <v>37</v>
      </c>
      <c r="B38" s="110" t="s">
        <v>357</v>
      </c>
      <c r="C38" s="111" t="s">
        <v>709</v>
      </c>
      <c r="D38" s="112" t="s">
        <v>709</v>
      </c>
      <c r="E38" s="221" t="s">
        <v>709</v>
      </c>
      <c r="F38" s="221" t="s">
        <v>709</v>
      </c>
      <c r="G38" s="204"/>
      <c r="H38" s="204"/>
      <c r="I38" s="204"/>
      <c r="J38" s="268" t="s">
        <v>709</v>
      </c>
      <c r="K38" s="269"/>
      <c r="L38" s="269"/>
      <c r="M38" s="269"/>
      <c r="N38" s="268">
        <v>0</v>
      </c>
      <c r="O38" s="113"/>
    </row>
    <row r="39" spans="1:16" s="95" customFormat="1" ht="24" hidden="1" customHeight="1" x14ac:dyDescent="0.2">
      <c r="A39" s="109">
        <v>38</v>
      </c>
      <c r="B39" s="110" t="s">
        <v>358</v>
      </c>
      <c r="C39" s="111" t="s">
        <v>709</v>
      </c>
      <c r="D39" s="112" t="s">
        <v>709</v>
      </c>
      <c r="E39" s="221" t="s">
        <v>709</v>
      </c>
      <c r="F39" s="221" t="s">
        <v>709</v>
      </c>
      <c r="G39" s="204"/>
      <c r="H39" s="204"/>
      <c r="I39" s="204"/>
      <c r="J39" s="268" t="s">
        <v>709</v>
      </c>
      <c r="K39" s="269"/>
      <c r="L39" s="269"/>
      <c r="M39" s="269"/>
      <c r="N39" s="268">
        <v>0</v>
      </c>
      <c r="O39" s="113"/>
    </row>
    <row r="40" spans="1:16" s="95" customFormat="1" ht="24" hidden="1" customHeight="1" x14ac:dyDescent="0.2">
      <c r="A40" s="109">
        <v>39</v>
      </c>
      <c r="B40" s="110" t="s">
        <v>359</v>
      </c>
      <c r="C40" s="111" t="s">
        <v>709</v>
      </c>
      <c r="D40" s="112" t="s">
        <v>709</v>
      </c>
      <c r="E40" s="221" t="s">
        <v>709</v>
      </c>
      <c r="F40" s="221" t="s">
        <v>709</v>
      </c>
      <c r="G40" s="204"/>
      <c r="H40" s="204"/>
      <c r="I40" s="204"/>
      <c r="J40" s="268" t="s">
        <v>709</v>
      </c>
      <c r="K40" s="269"/>
      <c r="L40" s="269"/>
      <c r="M40" s="269"/>
      <c r="N40" s="268">
        <v>0</v>
      </c>
      <c r="O40" s="113"/>
    </row>
    <row r="41" spans="1:16" s="95" customFormat="1" ht="24" hidden="1" customHeight="1" x14ac:dyDescent="0.2">
      <c r="A41" s="109">
        <v>40</v>
      </c>
      <c r="B41" s="110" t="s">
        <v>360</v>
      </c>
      <c r="C41" s="111" t="s">
        <v>709</v>
      </c>
      <c r="D41" s="112" t="s">
        <v>709</v>
      </c>
      <c r="E41" s="221" t="s">
        <v>709</v>
      </c>
      <c r="F41" s="221" t="s">
        <v>709</v>
      </c>
      <c r="G41" s="204"/>
      <c r="H41" s="204"/>
      <c r="I41" s="204"/>
      <c r="J41" s="268" t="s">
        <v>709</v>
      </c>
      <c r="K41" s="269"/>
      <c r="L41" s="269"/>
      <c r="M41" s="269"/>
      <c r="N41" s="268">
        <v>0</v>
      </c>
      <c r="O41" s="113"/>
    </row>
    <row r="42" spans="1:16" s="99" customFormat="1" ht="9" customHeight="1" x14ac:dyDescent="0.2">
      <c r="A42" s="97"/>
      <c r="B42" s="97"/>
      <c r="C42" s="97"/>
      <c r="D42" s="98"/>
      <c r="E42" s="97"/>
      <c r="N42" s="100"/>
      <c r="O42" s="97"/>
    </row>
    <row r="43" spans="1:16" s="99" customFormat="1" ht="25.5" customHeight="1" x14ac:dyDescent="0.2">
      <c r="A43" s="432" t="s">
        <v>4</v>
      </c>
      <c r="B43" s="432"/>
      <c r="C43" s="432"/>
      <c r="D43" s="432"/>
      <c r="E43" s="101" t="s">
        <v>0</v>
      </c>
      <c r="F43" s="101" t="s">
        <v>1</v>
      </c>
      <c r="G43" s="433" t="s">
        <v>2</v>
      </c>
      <c r="H43" s="433"/>
      <c r="I43" s="433"/>
      <c r="J43" s="433"/>
      <c r="K43" s="433"/>
      <c r="L43" s="433"/>
      <c r="M43" s="433"/>
      <c r="N43" s="433" t="s">
        <v>3</v>
      </c>
      <c r="O43" s="433"/>
    </row>
  </sheetData>
  <autoFilter ref="B6:O7">
    <filterColumn colId="5" showButton="0"/>
    <filterColumn colId="6" showButton="0"/>
    <filterColumn colId="7" showButton="0"/>
    <filterColumn colId="8" showButton="0"/>
    <filterColumn colId="9" showButton="0"/>
    <filterColumn colId="10" showButton="0"/>
  </autoFilter>
  <sortState ref="C8:N18">
    <sortCondition descending="1" ref="N8:N18"/>
  </sortState>
  <mergeCells count="24">
    <mergeCell ref="A43:D43"/>
    <mergeCell ref="G43:M43"/>
    <mergeCell ref="N43:O43"/>
    <mergeCell ref="A6:A7"/>
    <mergeCell ref="F6:F7"/>
    <mergeCell ref="G6:M6"/>
    <mergeCell ref="D6:D7"/>
    <mergeCell ref="E6:E7"/>
    <mergeCell ref="N6:N7"/>
    <mergeCell ref="B6:B7"/>
    <mergeCell ref="C6:C7"/>
    <mergeCell ref="A1:O1"/>
    <mergeCell ref="A2:O2"/>
    <mergeCell ref="A3:C3"/>
    <mergeCell ref="D3:E3"/>
    <mergeCell ref="O6:O7"/>
    <mergeCell ref="A4:C4"/>
    <mergeCell ref="D4:E4"/>
    <mergeCell ref="F3:I3"/>
    <mergeCell ref="J4:L4"/>
    <mergeCell ref="K3:O3"/>
    <mergeCell ref="N5:O5"/>
    <mergeCell ref="M4:O4"/>
    <mergeCell ref="G4:H4"/>
  </mergeCells>
  <conditionalFormatting sqref="N8:N41">
    <cfRule type="cellIs" dxfId="9" priority="1" operator="equal">
      <formula>0</formula>
    </cfRule>
  </conditionalFormatting>
  <hyperlinks>
    <hyperlink ref="D3" location="'YARIŞMA PROGRAMI'!C14" display="'YARIŞMA PROGRAMI'!C14"/>
    <hyperlink ref="D3:E3" location="'YARIŞMA PROGRAMI'!C9" display="'YARIŞMA PROGRAMI'!C9"/>
  </hyperlinks>
  <printOptions horizontalCentered="1"/>
  <pageMargins left="0.43307086614173229" right="0.15748031496062992" top="0.35433070866141736" bottom="0.23622047244094491" header="0.27559055118110237" footer="0.15748031496062992"/>
  <pageSetup paperSize="9" scale="4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23</vt:i4>
      </vt:variant>
      <vt:variant>
        <vt:lpstr>Adlandırılmış Aralıklar</vt:lpstr>
      </vt:variant>
      <vt:variant>
        <vt:i4>21</vt:i4>
      </vt:variant>
    </vt:vector>
  </HeadingPairs>
  <TitlesOfParts>
    <vt:vector size="44" baseType="lpstr">
      <vt:lpstr>YARIŞMA BİLGİLERİ</vt:lpstr>
      <vt:lpstr>YARIŞMA PROGRAMI</vt:lpstr>
      <vt:lpstr>KAYIT LİSTESİ</vt:lpstr>
      <vt:lpstr>100 m</vt:lpstr>
      <vt:lpstr>60M.Final</vt:lpstr>
      <vt:lpstr>400m</vt:lpstr>
      <vt:lpstr>Üç Adım</vt:lpstr>
      <vt:lpstr>Sırık</vt:lpstr>
      <vt:lpstr>Gülle</vt:lpstr>
      <vt:lpstr>1500m</vt:lpstr>
      <vt:lpstr>4x200M.Bayrak</vt:lpstr>
      <vt:lpstr>60M.Eng.Seçme</vt:lpstr>
      <vt:lpstr>60M.Eng.Final</vt:lpstr>
      <vt:lpstr>UZUN</vt:lpstr>
      <vt:lpstr>YÜKSEK</vt:lpstr>
      <vt:lpstr>DİSK</vt:lpstr>
      <vt:lpstr>CİRİT</vt:lpstr>
      <vt:lpstr>800M</vt:lpstr>
      <vt:lpstr>5000 M</vt:lpstr>
      <vt:lpstr>200M </vt:lpstr>
      <vt:lpstr>200M Final</vt:lpstr>
      <vt:lpstr>4x400M.Bayrak</vt:lpstr>
      <vt:lpstr>ALMANAK TOPLU SONUÇ</vt:lpstr>
      <vt:lpstr>'100 m'!Yazdırma_Alanı</vt:lpstr>
      <vt:lpstr>'1500m'!Yazdırma_Alanı</vt:lpstr>
      <vt:lpstr>'200M '!Yazdırma_Alanı</vt:lpstr>
      <vt:lpstr>'200M Final'!Yazdırma_Alanı</vt:lpstr>
      <vt:lpstr>'400m'!Yazdırma_Alanı</vt:lpstr>
      <vt:lpstr>'4x200M.Bayrak'!Yazdırma_Alanı</vt:lpstr>
      <vt:lpstr>'4x400M.Bayrak'!Yazdırma_Alanı</vt:lpstr>
      <vt:lpstr>'5000 M'!Yazdırma_Alanı</vt:lpstr>
      <vt:lpstr>'60M.Eng.Final'!Yazdırma_Alanı</vt:lpstr>
      <vt:lpstr>'60M.Eng.Seçme'!Yazdırma_Alanı</vt:lpstr>
      <vt:lpstr>'60M.Final'!Yazdırma_Alanı</vt:lpstr>
      <vt:lpstr>'800M'!Yazdırma_Alanı</vt:lpstr>
      <vt:lpstr>CİRİT!Yazdırma_Alanı</vt:lpstr>
      <vt:lpstr>DİSK!Yazdırma_Alanı</vt:lpstr>
      <vt:lpstr>Gülle!Yazdırma_Alanı</vt:lpstr>
      <vt:lpstr>'KAYIT LİSTESİ'!Yazdırma_Alanı</vt:lpstr>
      <vt:lpstr>Sırık!Yazdırma_Alanı</vt:lpstr>
      <vt:lpstr>UZUN!Yazdırma_Alanı</vt:lpstr>
      <vt:lpstr>'Üç Adım'!Yazdırma_Alanı</vt:lpstr>
      <vt:lpstr>YÜKSEK!Yazdırma_Alanı</vt:lpstr>
      <vt:lpstr>'KAYIT LİSTESİ'!Yazdırma_Başlıkları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MÜNİR</dc:creator>
  <cp:lastModifiedBy>dell</cp:lastModifiedBy>
  <cp:lastPrinted>2018-04-19T11:33:36Z</cp:lastPrinted>
  <dcterms:created xsi:type="dcterms:W3CDTF">2004-05-10T13:01:28Z</dcterms:created>
  <dcterms:modified xsi:type="dcterms:W3CDTF">2018-04-19T11:42:39Z</dcterms:modified>
</cp:coreProperties>
</file>